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672" activeTab="2"/>
  </bookViews>
  <sheets>
    <sheet name="Владельцы" sheetId="1" r:id="rId1"/>
    <sheet name="СЧА" sheetId="2" r:id="rId2"/>
    <sheet name="ССА" sheetId="3" r:id="rId3"/>
    <sheet name="Изменение" sheetId="4" r:id="rId4"/>
    <sheet name="Прирост" sheetId="5" r:id="rId5"/>
    <sheet name="Несоблюдение" sheetId="6" r:id="rId6"/>
    <sheet name="Баланс" sheetId="7" r:id="rId7"/>
  </sheets>
  <definedNames/>
  <calcPr fullCalcOnLoad="1" refMode="R1C1"/>
</workbook>
</file>

<file path=xl/sharedStrings.xml><?xml version="1.0" encoding="utf-8"?>
<sst xmlns="http://schemas.openxmlformats.org/spreadsheetml/2006/main" count="929" uniqueCount="394">
  <si>
    <t>Приложение 1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</si>
  <si>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</si>
  <si>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</si>
  <si>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</si>
  <si>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</si>
  <si>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</si>
  <si>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Баланс имущества,</t>
  </si>
  <si>
    <t>под управлением Общество с ограниченной ответственностью "Управляющая компания ПРОМСВЯЗЬ"</t>
  </si>
  <si>
    <t>(в тыс. руб.)</t>
  </si>
  <si>
    <t>Имущество (обязательство)</t>
  </si>
  <si>
    <t>Код стр.</t>
  </si>
  <si>
    <t>На начало года</t>
  </si>
  <si>
    <t>На конец отчетного периода</t>
  </si>
  <si>
    <t>Имущество, составляющее паевой инвестиционные фонд</t>
  </si>
  <si>
    <t>Денежные средства на счетах, всего</t>
  </si>
  <si>
    <t>в том числе:</t>
  </si>
  <si>
    <t xml:space="preserve">  - в рублях</t>
  </si>
  <si>
    <t xml:space="preserve">  - в иностранной валюте</t>
  </si>
  <si>
    <t>-</t>
  </si>
  <si>
    <t>Денежные средства в банковских вкладах, всего</t>
  </si>
  <si>
    <t>Ценные бумаги российских эмитентов, имеющие признаваемую котировку, всего</t>
  </si>
  <si>
    <t xml:space="preserve">  - акции</t>
  </si>
  <si>
    <t xml:space="preserve">  - облигации</t>
  </si>
  <si>
    <t>Период погашения более 3 лет</t>
  </si>
  <si>
    <t>Ценные бумаги российских эмитентов, не имеющие признаваемую котировку, всего</t>
  </si>
  <si>
    <t xml:space="preserve">  - векселя</t>
  </si>
  <si>
    <t xml:space="preserve">  - иные ценные бумаги</t>
  </si>
  <si>
    <t>Дебиторская задолженность</t>
  </si>
  <si>
    <t>- средства, переданные профессиональным участникам рынка ценных бумаг</t>
  </si>
  <si>
    <t>- дебиторская задолженность по сделкам купли-продажи имущества</t>
  </si>
  <si>
    <t>- дебиторская задолженность по процентному (купонному) доходу по банковским вкладам и ценным бумагам</t>
  </si>
  <si>
    <t>- прочая дебиторская задолженность</t>
  </si>
  <si>
    <t>Инвестиционные паи паевых инвестиционных фондов</t>
  </si>
  <si>
    <t>Ценные бумаги иностранных эмитентов - всего</t>
  </si>
  <si>
    <t xml:space="preserve">  - ценные бумаги иностранных государств</t>
  </si>
  <si>
    <t>Период погашения до 1 года</t>
  </si>
  <si>
    <t>Период погашения от 1 года до 3 лет</t>
  </si>
  <si>
    <t xml:space="preserve">  - ценные бумаги международных финансовых организаций</t>
  </si>
  <si>
    <t xml:space="preserve">  - акции иностранных акционерных обществ</t>
  </si>
  <si>
    <t xml:space="preserve">  - облигации иностранных коммерческих организаций</t>
  </si>
  <si>
    <t>Доли в российских обществах с ограниченной ответственностью</t>
  </si>
  <si>
    <t>Доходные вложения в материальные ценности,          всего</t>
  </si>
  <si>
    <t xml:space="preserve">  - объекты недвижимого имущества, кроме строящихся и реконструируемых объектов </t>
  </si>
  <si>
    <t xml:space="preserve">  - строящиеся и реконструируемые объекты недвижимого имущества</t>
  </si>
  <si>
    <t xml:space="preserve">  - имущественные права на недвижимое имущество</t>
  </si>
  <si>
    <t xml:space="preserve">  - проектно-сметная документация</t>
  </si>
  <si>
    <t>- прочее имущество</t>
  </si>
  <si>
    <t>Итого имущество: (строки 010 + 020 + 030 + 040 + 050 + 060 + 070 + 080 + 090)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</si>
  <si>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</si>
  <si>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</si>
  <si>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>Резервы на выплату вознаграждений</t>
  </si>
  <si>
    <t>Инвестиционные паи</t>
  </si>
  <si>
    <t>Итого обязательства: (строки 110 + 120 + 130)</t>
  </si>
  <si>
    <t>Генеральный директор</t>
  </si>
  <si>
    <t>Приложение 2</t>
  </si>
  <si>
    <t>Отчет</t>
  </si>
  <si>
    <t>Наименование показателя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</si>
  <si>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</si>
  <si>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</si>
  <si>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</si>
  <si>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</si>
  <si>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</si>
  <si>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</si>
  <si>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</si>
  <si>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Выручка от продажи иного имущества</t>
  </si>
  <si>
    <t>Расходы, связанные с продажей иного имущества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</si>
  <si>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</si>
  <si>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</si>
  <si>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</si>
  <si>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</si>
  <si>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в том числе</t>
  </si>
  <si>
    <t>- акции</t>
  </si>
  <si>
    <t>- облигации</t>
  </si>
  <si>
    <t>- инвестиционные паи</t>
  </si>
  <si>
    <t>- векселя</t>
  </si>
  <si>
    <t>- иные ценные бумаги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</si>
  <si>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</si>
  <si>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</si>
  <si>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</si>
  <si>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</si>
  <si>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</si>
  <si>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Приложение 4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</si>
  <si>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</si>
  <si>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</si>
  <si>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</si>
  <si>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>(полное фирменное наименование акционерного инвестиционного фонда или тип и название паевого инвестиционного фонда)</t>
  </si>
  <si>
    <t>Полное фирменное наименование</t>
  </si>
  <si>
    <t>управляющей компании</t>
  </si>
  <si>
    <t>Общество с ограниченной ответственностью "Управляющая компания ПРОМСВЯЗЬ"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</si>
  <si>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</si>
  <si>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</si>
  <si>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(тыс. рублей)</t>
  </si>
  <si>
    <t>Доля в стоимости активов (процентов)</t>
  </si>
  <si>
    <t>Дата приобре-тения</t>
  </si>
  <si>
    <t>Дата отчуждения (предполагаемого отчуждения)</t>
  </si>
  <si>
    <t>2. Несоблюдение требований к структуре активов</t>
  </si>
  <si>
    <t>2.1. Несоблюдение ограничений, установленных в процентах 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</si>
  <si>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</si>
  <si>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</si>
  <si>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
(тыс. рублей)</t>
  </si>
  <si>
    <t>Факт.
доля в стоимости активов (процен-тов)</t>
  </si>
  <si>
    <t>Доля в стоимости активов в соответствии с инвестици-онной декларацией (процентов)</t>
  </si>
  <si>
    <t>Дата возникно-вения нарушения или несоответ-ствия</t>
  </si>
  <si>
    <t>Дата устранения нарушения или несоответ-ствия</t>
  </si>
  <si>
    <t>2.2. Несоблюдение ограничений, установленных в процентах от количества размещенных</t>
  </si>
  <si>
    <t>(выданных) ценных бумаг</t>
  </si>
  <si>
    <t>Генеральный директор ООО "УК ПРОМСВЯЗЬ"</t>
  </si>
  <si>
    <t>(должность)</t>
  </si>
  <si>
    <t>(подпись)</t>
  </si>
  <si>
    <t>(И.О. Фамилия)</t>
  </si>
  <si>
    <t>Е.Ю. Петрова</t>
  </si>
  <si>
    <t>Приложение 3</t>
  </si>
  <si>
    <t>Справка</t>
  </si>
  <si>
    <t>х</t>
  </si>
  <si>
    <t>Ценные бумаги, имеющие признаваемую котировку, всего</t>
  </si>
  <si>
    <t>ценные бумаги российских эмитентов, включенные в котировальные списки организаторов торговли на рынке ценных бумаг:</t>
  </si>
  <si>
    <t>включая</t>
  </si>
  <si>
    <t xml:space="preserve"> - государственные ценные бумаги Российской Федерации</t>
  </si>
  <si>
    <t xml:space="preserve"> - государственные ценные бумаги субъектов Российской Федерации</t>
  </si>
  <si>
    <t>- муниципальные ценные бумаги</t>
  </si>
  <si>
    <t>- облигации российских хозяйственных обществ</t>
  </si>
  <si>
    <t>- обыкновенные акции открытых акционерных обществ, за исключением акций акционерных  инвестиционных фондов</t>
  </si>
  <si>
    <t>- обыкновенные акции акционерных инвестиционных фондов</t>
  </si>
  <si>
    <t>- привилегированные акции открытых акционерных обществ</t>
  </si>
  <si>
    <t>- инвестиционные паи паевых инвестиционных фондов</t>
  </si>
  <si>
    <t>ценные бумаги российских эмитентов, не включенные в котировальные списки организаторов торговли на рынке ценных бумаг:</t>
  </si>
  <si>
    <t>- обыкновенные акции закрытых акционерных обществ</t>
  </si>
  <si>
    <t>Ценные бумаги иностранных эмитентов, всего</t>
  </si>
  <si>
    <t>- ценные бумаги иностранных государств</t>
  </si>
  <si>
    <t>- ценные бумаги международных финансовых организаций</t>
  </si>
  <si>
    <t>- облигации иностранных коммерческих организаций</t>
  </si>
  <si>
    <t>- акции иностранных акционерных обществ</t>
  </si>
  <si>
    <t>Итого активов: (строки 100 + 200 + 300 + 400 + 500 + 600 + 700 + 800 + 900 + 1000 + 1100 + 1200)</t>
  </si>
  <si>
    <t>ОТЧЕТ</t>
  </si>
  <si>
    <t>об изменении стоимости чистых активов паевого инвестиционного фонда</t>
  </si>
  <si>
    <t>(руб.)</t>
  </si>
  <si>
    <t>Причина изменения стоимости чистых активов</t>
  </si>
  <si>
    <t>Код строки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</si>
  <si>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</si>
  <si>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</si>
  <si>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</si>
  <si>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 акционерного инвестиционного фонда (погашение инвестиционных паев паевого инвестиционного фонда)</t>
  </si>
  <si>
    <t>Обмен инвестиционных паев данного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</si>
  <si>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инвестиционного фонда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</si>
  <si>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</si>
  <si>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</si>
  <si>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Стоимость чистых активов на конец отчетного периода: (строки 010 + 020 - 030 - 040 + 050 - 060 +(-) 070)</t>
  </si>
  <si>
    <t>СПРАВКА</t>
  </si>
  <si>
    <t>О СТОИМОСТИ ЧИСТЫХ АКТИВОВ</t>
  </si>
  <si>
    <t>ПАЕВОГО ИНВЕСТИЦИОННОГО ФОНДА</t>
  </si>
  <si>
    <t>Местоположение УК: 107076, Москва г, Стромынка ул, дом № 18, корпус 27  .</t>
  </si>
  <si>
    <t>Дата определения стоимости чистых активов</t>
  </si>
  <si>
    <t>Вид имущества</t>
  </si>
  <si>
    <t>(указывается текущая дата составления справки)</t>
  </si>
  <si>
    <t>(указывается предыдущая дата составления справки)</t>
  </si>
  <si>
    <t>Активы:</t>
  </si>
  <si>
    <t>Денежные средства на счетах - всего</t>
  </si>
  <si>
    <t>Денежные средства во вкладах - всего</t>
  </si>
  <si>
    <t xml:space="preserve">Государственные ценные бумаги Российской Федерации 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</si>
  <si>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</si>
  <si>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</si>
  <si>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</si>
  <si>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</si>
  <si>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>Ипотечные ценные бумаги - всего                                      в том числе:</t>
  </si>
  <si>
    <t xml:space="preserve">  - облигации с ипотечным покрытием</t>
  </si>
  <si>
    <t xml:space="preserve">  - ипотечные сертификаты участия</t>
  </si>
  <si>
    <t>Векселя, выданные российскими хозяйственными обществами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</si>
  <si>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</si>
  <si>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</si>
  <si>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>Недвижимое имущество, находящееся на территории Российской Федерации,          -всего</t>
  </si>
  <si>
    <t xml:space="preserve">  - объекты незавершенного строительства</t>
  </si>
  <si>
    <t>Недвижимое имущество, находящееся на территории иностранных государств,          -всего</t>
  </si>
  <si>
    <t>Имущественные права на недвиж. имущество, находящееся на территории Российской Федерации,        -всего</t>
  </si>
  <si>
    <t xml:space="preserve">  - право аренды недвижимого имущества</t>
  </si>
  <si>
    <t>Имущественные права на недвиж. имущество, находящееся на территории иностранных государств,      -всего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</si>
  <si>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</si>
  <si>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</si>
  <si>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инв-го фонда или активы паевого инв-го фонда</t>
  </si>
  <si>
    <t>Проектно-сметная документация</t>
  </si>
  <si>
    <t>Иное имущество</t>
  </si>
  <si>
    <t>Дебиторская задолженность                          -всего</t>
  </si>
  <si>
    <t xml:space="preserve">  - средства, находящиеся у профессиональных участников рынка ценных бумаг</t>
  </si>
  <si>
    <t xml:space="preserve">  - дебиторская задолженность по сделкам купли-продажи имущества</t>
  </si>
  <si>
    <t xml:space="preserve">  - дебиторская задолженность по процентному (купонному) доходу по денежным средствам на счетах, во вкладах и по ценным бумагам</t>
  </si>
  <si>
    <t xml:space="preserve">  - прочая дебиторская задолженность</t>
  </si>
  <si>
    <t>Итого сумма активов: (строки 010 + 020 + 030 + 040 + 050 + 060 + 070 + 080 + 090 + 100 + 110 + 120 + 130 + 140 + 150 + 160 + 170 + 180 + 190 + 200 + 210 + 220 + 230 + 240 + 250 + 260)</t>
  </si>
  <si>
    <t>Обязательства:</t>
  </si>
  <si>
    <t>Резерв предстоящих расходов на выплату вознаграждения</t>
  </si>
  <si>
    <t>Резерв для возмещения предстоящих расходов, связанных с доверительным управлением открытым паевым фондом</t>
  </si>
  <si>
    <t>Итого сумма обязательств: (строки 300 + 310 + 320)</t>
  </si>
  <si>
    <t>Стоимость чистых активов: (строка 270 - строка 330)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</si>
  <si>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</si>
  <si>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</si>
  <si>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Приложение 6</t>
  </si>
  <si>
    <t>На начало отчетного года</t>
  </si>
  <si>
    <t>На отчетную дату</t>
  </si>
  <si>
    <t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</t>
  </si>
  <si>
    <t>из них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</si>
  <si>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</si>
  <si>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</si>
  <si>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</si>
  <si>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</si>
  <si>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</si>
  <si>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акционерного инвестиционного фонда (реестре владельцев инвестиционных паев паевого инвестиционного фонда), всего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</si>
  <si>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</si>
  <si>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</si>
  <si>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</si>
  <si>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</si>
  <si>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</si>
  <si>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>Правила доверительного управления паевым инвестиционным фондом № 0335-76034355 зарегистрированы 23.03.2005 ФСФР</t>
  </si>
  <si>
    <t>Начальник отдела внутреннего учета</t>
  </si>
  <si>
    <t>___________________________  Петрова Е.Ю.</t>
  </si>
  <si>
    <t>Лицензия ФКЦБ России № 21-000-1-00096 от 20.12.2002.</t>
  </si>
  <si>
    <t>Лицензия ФКЦБ России № 21-000-1-00096 от 20.12.2002. Местоположение УК: 107076, Москва г, Стромынка ул, дом № 18, корпус 27  .</t>
  </si>
  <si>
    <t>1</t>
  </si>
  <si>
    <t>2</t>
  </si>
  <si>
    <t>3</t>
  </si>
  <si>
    <t>010</t>
  </si>
  <si>
    <t>020</t>
  </si>
  <si>
    <t>030</t>
  </si>
  <si>
    <t>040</t>
  </si>
  <si>
    <t>050</t>
  </si>
  <si>
    <t>060</t>
  </si>
  <si>
    <t>070</t>
  </si>
  <si>
    <t>080</t>
  </si>
  <si>
    <t>4</t>
  </si>
  <si>
    <t>100</t>
  </si>
  <si>
    <t>110</t>
  </si>
  <si>
    <t>120</t>
  </si>
  <si>
    <t>200</t>
  </si>
  <si>
    <t>210</t>
  </si>
  <si>
    <t>220</t>
  </si>
  <si>
    <t>300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</si>
  <si>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</si>
  <si>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</si>
  <si>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</si>
  <si>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</si>
  <si>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</si>
  <si>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</si>
  <si>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</si>
  <si>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</si>
  <si>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</si>
  <si>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</si>
  <si>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</si>
  <si>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</si>
  <si>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</si>
  <si>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</si>
  <si>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</si>
  <si>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</si>
  <si>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</si>
  <si>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</si>
  <si>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</si>
  <si>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400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</si>
  <si>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</si>
  <si>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</si>
  <si>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</si>
  <si>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</si>
  <si>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</si>
  <si>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</si>
  <si>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</si>
  <si>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</si>
  <si>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</si>
  <si>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491</t>
  </si>
  <si>
    <t>500</t>
  </si>
  <si>
    <t>510</t>
  </si>
  <si>
    <t>520</t>
  </si>
  <si>
    <t>530</t>
  </si>
  <si>
    <t>540</t>
  </si>
  <si>
    <t>1200</t>
  </si>
  <si>
    <t>1210</t>
  </si>
  <si>
    <t>1220</t>
  </si>
  <si>
    <t>1230</t>
  </si>
  <si>
    <t>1240</t>
  </si>
  <si>
    <t>1300</t>
  </si>
  <si>
    <t>Лицензия ФКЦБ России № 21-000-1-00096 от 20.12.2002. Место нахождения управляющей компании: 107076, Москва г, Стромынка ул, дом № 18, корпус 27  .</t>
  </si>
  <si>
    <t>011</t>
  </si>
  <si>
    <t>012</t>
  </si>
  <si>
    <t>021</t>
  </si>
  <si>
    <t>022</t>
  </si>
  <si>
    <t>031</t>
  </si>
  <si>
    <t>032</t>
  </si>
  <si>
    <t>041</t>
  </si>
  <si>
    <t>042</t>
  </si>
  <si>
    <t>043</t>
  </si>
  <si>
    <t>044</t>
  </si>
  <si>
    <t>051</t>
  </si>
  <si>
    <t xml:space="preserve">ОАО "Промсвязьбанк" </t>
  </si>
  <si>
    <t>052</t>
  </si>
  <si>
    <t>053</t>
  </si>
  <si>
    <t>054</t>
  </si>
  <si>
    <t>071</t>
  </si>
  <si>
    <t>072</t>
  </si>
  <si>
    <t>073</t>
  </si>
  <si>
    <t>074</t>
  </si>
  <si>
    <t>090</t>
  </si>
  <si>
    <t>091</t>
  </si>
  <si>
    <t>092</t>
  </si>
  <si>
    <t>093</t>
  </si>
  <si>
    <t>094</t>
  </si>
  <si>
    <t>095</t>
  </si>
  <si>
    <t>130</t>
  </si>
  <si>
    <t>140</t>
  </si>
  <si>
    <t>________________________ Петрова Е.Ю.</t>
  </si>
  <si>
    <t>111</t>
  </si>
  <si>
    <t>112</t>
  </si>
  <si>
    <t>113</t>
  </si>
  <si>
    <t>114</t>
  </si>
  <si>
    <t xml:space="preserve"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недвиж. имущества и права залогодержателя по договорам залога </t>
  </si>
  <si>
    <t>150</t>
  </si>
  <si>
    <t>160</t>
  </si>
  <si>
    <t>161</t>
  </si>
  <si>
    <t>170</t>
  </si>
  <si>
    <t>171</t>
  </si>
  <si>
    <t>180</t>
  </si>
  <si>
    <t>181</t>
  </si>
  <si>
    <t>190</t>
  </si>
  <si>
    <t>191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</si>
  <si>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инв-го фонда или активы паевого инв-го фонда участия в долевом ст</t>
  </si>
  <si>
    <t>230</t>
  </si>
  <si>
    <t>240</t>
  </si>
  <si>
    <t>250</t>
  </si>
  <si>
    <t>260</t>
  </si>
  <si>
    <t>261</t>
  </si>
  <si>
    <t>262</t>
  </si>
  <si>
    <t>263</t>
  </si>
  <si>
    <t>264</t>
  </si>
  <si>
    <t>270</t>
  </si>
  <si>
    <t>330</t>
  </si>
  <si>
    <t>600</t>
  </si>
  <si>
    <t>Факт.
доля от количества размещенных (выданных) ценных бумаг (процентов)</t>
  </si>
  <si>
    <t>Доля от количества размещенных (выданных) ценных бумаг в соответствии с инвестиционной декларацией (процентов)</t>
  </si>
  <si>
    <t>Дата возникновения нарушения или несоответствия</t>
  </si>
  <si>
    <t>Дата устранения нарушения или несоответствия</t>
  </si>
  <si>
    <t>ОАО "ПРОМСВЯЗЬБАНК"</t>
  </si>
  <si>
    <t>Уполномоченный представитель ЗАО "ПРСД"</t>
  </si>
  <si>
    <t xml:space="preserve">___________________________ </t>
  </si>
  <si>
    <t xml:space="preserve">  </t>
  </si>
  <si>
    <t>Облигация корпоративная, Акрон, рег. номер 4-03-00207-A, дата погашения: 19.09.2013</t>
  </si>
  <si>
    <t>Облигация корпоративная, Банк Петрокоммерц, 7, рег. номер 40701776B, дата погашения: 22.08.2012</t>
  </si>
  <si>
    <t>Облигация корпоративная, ТРАНСАЭРО, рег. номер 4-01-00165-A, дата погашения: 23.10.2013</t>
  </si>
  <si>
    <t>Облигация корпоративная, ССМО ЛенСпецСМУ, рег. номер 4-01-17644-J, дата погашения: 07.12.2012</t>
  </si>
  <si>
    <t>Облигация корпоративная, Башнефть ОАО, рег. номер 4-03-00013-A, дата погашения: 13.12.2016</t>
  </si>
  <si>
    <t>Вид активов</t>
  </si>
  <si>
    <t>Сумма денежных средств или стоимость иного имущества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</si>
  <si>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</si>
  <si>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</si>
  <si>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5</t>
  </si>
  <si>
    <t>Денежные средства на банковских счетах, всего</t>
  </si>
  <si>
    <t>Результат от продажи недвижимого имущества или передачи имущественных прав на недвижимое имущество (040 - 050)</t>
  </si>
  <si>
    <t>Результат от продажи иного имущества (070 - 080)</t>
  </si>
  <si>
    <t>141</t>
  </si>
  <si>
    <t>142</t>
  </si>
  <si>
    <t>143</t>
  </si>
  <si>
    <t>151</t>
  </si>
  <si>
    <t>152</t>
  </si>
  <si>
    <t>153</t>
  </si>
  <si>
    <t>154</t>
  </si>
  <si>
    <t>Прирост (+) или уменьшение (-) стоимости недвижимого имущества или имущественных прав на недвижимое имущество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</si>
  <si>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</si>
  <si>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Уменьшение имущества, составляющего паевой инвестиционный фонд, в результате погашения или обмена инвестиционных паев</t>
  </si>
  <si>
    <t>Облигация корпоративная, Банк Петрокоммерц, 5, рег. номер 40501776B, дата погашения: 21.12.2014</t>
  </si>
  <si>
    <t>Облигация корпоративная, Мечел, рег. номер 4-04-55005-E, дата погашения: 21.07.2016</t>
  </si>
  <si>
    <t>Облигация корпоративная, Первобанк, рег. номер 4B020103461B, дата погашения: 24.04.2013</t>
  </si>
  <si>
    <t>Главный бухгалтер</t>
  </si>
  <si>
    <t xml:space="preserve"> Стародубцева О.Ю.</t>
  </si>
  <si>
    <t xml:space="preserve"> </t>
  </si>
  <si>
    <t>Облигация корпоративная, СУЭК-Финанс, рег. номер 4-01-36393-R, дата погашения: 26.06.2020</t>
  </si>
  <si>
    <t>Прирост (+) или уменьшение (-) стоимости ценных бумаг, имеющих признаваемую котировку, всего</t>
  </si>
  <si>
    <t>Прирост (+) или уменьшение (-) стоимости ценных бумаг, не имеющих признаваемой котировки, всего</t>
  </si>
  <si>
    <t>______________________  Рыбаков А.В.</t>
  </si>
  <si>
    <t>_______________________  Петрова Е.Ю.</t>
  </si>
  <si>
    <t>_______________________ Рыбаков А.В.</t>
  </si>
  <si>
    <t>А.В. Рыбаков</t>
  </si>
  <si>
    <t>___________________________  Рыбаков А.В.</t>
  </si>
  <si>
    <t>Рыбаков А.В.</t>
  </si>
  <si>
    <t>Облигация корпоративная, Русь-Банк, рег. номер 40403073B, дата погашения: 03.07.2015</t>
  </si>
  <si>
    <t>Открытый паевой инвестиционный фонд облигаций "ПРОМСВЯЗЬ-ОБЛИГАЦИИ"</t>
  </si>
  <si>
    <t>Открытый паевый инвестиционный фонд облигаций "ПРОМСВЯЗЬ-ОБЛИГАЦИИ"</t>
  </si>
  <si>
    <t xml:space="preserve">Открытый паевый инвестиционный фонд облигаций "ПРОМСВЯЗЬ-ОБЛИГАЦИЙ" </t>
  </si>
  <si>
    <t>Открытый  паевый инвестиционный фонд облигаций "ПРОМСВЯЗЬ-ОБЛИГАЦИИ"</t>
  </si>
  <si>
    <t>о приросте (об уменьшении) стоимости имущества на 30.12.2011г.</t>
  </si>
  <si>
    <t>о владельцах инвестиционных паев паевого инвестиционного фонда 30.12.2011г.</t>
  </si>
  <si>
    <t>30.12.2011 (по состоянию на 20:00 МСК)        (руб.)</t>
  </si>
  <si>
    <t>Сумма (оценочная стоимость) на 30.12.2011</t>
  </si>
  <si>
    <t>Сумма (оценочная стоимость) на 29.12.2011</t>
  </si>
  <si>
    <t>составляющего паевой инвестиционный фонд на  30.12.2011г.</t>
  </si>
  <si>
    <t>Справка о несоблюдении требований к составу и структуре активов на 30.12.2011г.</t>
  </si>
  <si>
    <t xml:space="preserve">Превышение нормативного процентного значения, установленного для оценочной стоимости ценных бумаг одного эмитента, входящих в имущество Фонда </t>
  </si>
  <si>
    <t>КБ Национальный стандарт рег. № 40103421В</t>
  </si>
  <si>
    <t>26.12.2011</t>
  </si>
  <si>
    <t>27.12.2011</t>
  </si>
  <si>
    <t xml:space="preserve"> о стоимости активов на 30.12.2011г.</t>
  </si>
  <si>
    <t>на 30.12.2011г.</t>
  </si>
  <si>
    <t>Облигация корпоративная, КД авиа-Финансы, рег. номер 4-01-36233-R, дата погашения: 21.04.2010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</si>
</sst>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.0000"/>
    <numFmt numFmtId="166" formatCode="0.0"/>
    <numFmt numFmtId="167" formatCode="0.000"/>
    <numFmt numFmtId="168" formatCode="#,##0.0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 ;\-#,##0.00\ "/>
    <numFmt numFmtId="175" formatCode="#,##0.0_ ;\-#,##0.0\ "/>
    <numFmt numFmtId="176" formatCode="#,##0_ ;\-#,##0\ "/>
    <numFmt numFmtId="177" formatCode="#,##0.00&quot;р.&quot;"/>
    <numFmt numFmtId="178" formatCode="#,##0.000_ ;\-#,##0.000\ "/>
    <numFmt numFmtId="179" formatCode="#,##0.0000_ ;\-#,##0.0000\ "/>
    <numFmt numFmtId="180" formatCode="#,##0.00000_ ;\-#,##0.00000\ "/>
    <numFmt numFmtId="181" formatCode="#,##0.000000_ ;\-#,##0.000000\ "/>
    <numFmt numFmtId="182" formatCode="#,##0.000"/>
    <numFmt numFmtId="183" formatCode="#,##0.0000"/>
    <numFmt numFmtId="184" formatCode="#,##0.000000"/>
    <numFmt numFmtId="185" formatCode="#,##0.0"/>
    <numFmt numFmtId="186" formatCode="0.00;[Red]\-0.00"/>
    <numFmt numFmtId="187" formatCode="0;[Red]\-0"/>
    <numFmt numFmtId="188" formatCode="0.000000"/>
  </numFmts>
  <fonts count="51"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0"/>
      <name val="Helv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u val="single"/>
      <sz val="9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b/>
      <u val="single"/>
      <sz val="7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 horizontal="left"/>
      <protection/>
    </xf>
    <xf numFmtId="0" fontId="0" fillId="0" borderId="0">
      <alignment horizontal="left"/>
      <protection/>
    </xf>
    <xf numFmtId="0" fontId="8" fillId="0" borderId="0">
      <alignment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70"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top"/>
    </xf>
    <xf numFmtId="0" fontId="1" fillId="0" borderId="0" xfId="0" applyNumberFormat="1" applyFont="1" applyAlignment="1">
      <alignment horizontal="centerContinuous" vertical="top"/>
    </xf>
    <xf numFmtId="0" fontId="1" fillId="0" borderId="0" xfId="0" applyNumberFormat="1" applyFont="1" applyAlignment="1">
      <alignment horizontal="centerContinuous"/>
    </xf>
    <xf numFmtId="0" fontId="2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0" fontId="2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/>
    </xf>
    <xf numFmtId="0" fontId="0" fillId="0" borderId="0" xfId="0" applyNumberFormat="1" applyAlignment="1">
      <alignment horizontal="centerContinuous" vertical="center" wrapText="1"/>
    </xf>
    <xf numFmtId="0" fontId="4" fillId="0" borderId="0" xfId="0" applyNumberFormat="1" applyFont="1" applyAlignment="1">
      <alignment horizontal="centerContinuous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vertical="top"/>
    </xf>
    <xf numFmtId="0" fontId="7" fillId="0" borderId="0" xfId="52" applyFont="1">
      <alignment/>
      <protection/>
    </xf>
    <xf numFmtId="0" fontId="9" fillId="0" borderId="0" xfId="52" applyFont="1">
      <alignment/>
      <protection/>
    </xf>
    <xf numFmtId="0" fontId="9" fillId="0" borderId="0" xfId="52" applyFont="1" applyBorder="1">
      <alignment/>
      <protection/>
    </xf>
    <xf numFmtId="0" fontId="11" fillId="0" borderId="0" xfId="52" applyFont="1">
      <alignment/>
      <protection/>
    </xf>
    <xf numFmtId="0" fontId="9" fillId="0" borderId="0" xfId="52" applyFont="1" applyBorder="1" applyAlignment="1">
      <alignment horizontal="center"/>
      <protection/>
    </xf>
    <xf numFmtId="49" fontId="9" fillId="0" borderId="0" xfId="52" applyNumberFormat="1" applyFont="1" applyBorder="1" applyAlignment="1">
      <alignment horizontal="center"/>
      <protection/>
    </xf>
    <xf numFmtId="0" fontId="9" fillId="0" borderId="0" xfId="52" applyFont="1" applyBorder="1" applyAlignment="1">
      <alignment horizontal="left" wrapText="1"/>
      <protection/>
    </xf>
    <xf numFmtId="0" fontId="7" fillId="0" borderId="0" xfId="52" applyFont="1" applyAlignment="1">
      <alignment/>
      <protection/>
    </xf>
    <xf numFmtId="0" fontId="9" fillId="0" borderId="0" xfId="52" applyFont="1" applyBorder="1" applyAlignment="1">
      <alignment horizontal="left"/>
      <protection/>
    </xf>
    <xf numFmtId="0" fontId="9" fillId="0" borderId="0" xfId="52" applyFont="1" applyAlignment="1">
      <alignment wrapText="1"/>
      <protection/>
    </xf>
    <xf numFmtId="0" fontId="7" fillId="0" borderId="0" xfId="52" applyFont="1" applyAlignment="1">
      <alignment wrapText="1"/>
      <protection/>
    </xf>
    <xf numFmtId="0" fontId="5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wrapText="1"/>
    </xf>
    <xf numFmtId="1" fontId="13" fillId="0" borderId="11" xfId="0" applyNumberFormat="1" applyFont="1" applyBorder="1" applyAlignment="1">
      <alignment horizontal="center" vertical="top"/>
    </xf>
    <xf numFmtId="168" fontId="13" fillId="0" borderId="10" xfId="0" applyNumberFormat="1" applyFont="1" applyBorder="1" applyAlignment="1">
      <alignment horizontal="right" vertical="top"/>
    </xf>
    <xf numFmtId="0" fontId="13" fillId="0" borderId="10" xfId="0" applyNumberFormat="1" applyFont="1" applyBorder="1" applyAlignment="1">
      <alignment horizontal="center" vertical="top"/>
    </xf>
    <xf numFmtId="0" fontId="13" fillId="0" borderId="10" xfId="0" applyNumberFormat="1" applyFont="1" applyBorder="1" applyAlignment="1">
      <alignment horizontal="right" vertical="top"/>
    </xf>
    <xf numFmtId="1" fontId="13" fillId="0" borderId="10" xfId="0" applyNumberFormat="1" applyFont="1" applyBorder="1" applyAlignment="1">
      <alignment horizontal="center" vertical="top"/>
    </xf>
    <xf numFmtId="1" fontId="13" fillId="0" borderId="10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 vertical="top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 horizontal="centerContinuous" vertical="top"/>
    </xf>
    <xf numFmtId="0" fontId="3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/>
    </xf>
    <xf numFmtId="174" fontId="0" fillId="0" borderId="0" xfId="0" applyNumberFormat="1" applyAlignment="1">
      <alignment horizontal="left"/>
    </xf>
    <xf numFmtId="0" fontId="13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/>
    </xf>
    <xf numFmtId="0" fontId="13" fillId="0" borderId="0" xfId="0" applyNumberFormat="1" applyFont="1" applyAlignment="1">
      <alignment horizontal="center" vertical="top"/>
    </xf>
    <xf numFmtId="0" fontId="0" fillId="0" borderId="10" xfId="0" applyFont="1" applyBorder="1" applyAlignment="1">
      <alignment horizontal="center" vertical="center"/>
    </xf>
    <xf numFmtId="49" fontId="13" fillId="33" borderId="10" xfId="0" applyNumberFormat="1" applyFont="1" applyFill="1" applyBorder="1" applyAlignment="1">
      <alignment horizontal="left" vertical="top" wrapText="1"/>
    </xf>
    <xf numFmtId="49" fontId="13" fillId="33" borderId="10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horizontal="left"/>
    </xf>
    <xf numFmtId="0" fontId="13" fillId="0" borderId="0" xfId="0" applyNumberFormat="1" applyFont="1" applyAlignment="1">
      <alignment horizontal="center" vertical="top"/>
    </xf>
    <xf numFmtId="2" fontId="0" fillId="0" borderId="0" xfId="0" applyNumberFormat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center" vertical="top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centerContinuous" vertical="center"/>
    </xf>
    <xf numFmtId="4" fontId="2" fillId="0" borderId="0" xfId="0" applyNumberFormat="1" applyFont="1" applyAlignment="1">
      <alignment horizontal="centerContinuous"/>
    </xf>
    <xf numFmtId="4" fontId="0" fillId="0" borderId="0" xfId="0" applyNumberFormat="1" applyFont="1" applyAlignment="1">
      <alignment horizontal="centerContinuous" vertical="center" wrapText="1"/>
    </xf>
    <xf numFmtId="4" fontId="5" fillId="0" borderId="0" xfId="0" applyNumberFormat="1" applyFont="1" applyAlignment="1">
      <alignment horizontal="right"/>
    </xf>
    <xf numFmtId="4" fontId="13" fillId="0" borderId="0" xfId="0" applyNumberFormat="1" applyFont="1" applyAlignment="1">
      <alignment horizontal="left"/>
    </xf>
    <xf numFmtId="4" fontId="0" fillId="0" borderId="0" xfId="0" applyNumberFormat="1" applyAlignment="1">
      <alignment horizontal="left"/>
    </xf>
    <xf numFmtId="4" fontId="1" fillId="0" borderId="0" xfId="0" applyNumberFormat="1" applyFont="1" applyAlignment="1">
      <alignment horizontal="centerContinuous"/>
    </xf>
    <xf numFmtId="4" fontId="2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/>
    </xf>
    <xf numFmtId="4" fontId="13" fillId="0" borderId="0" xfId="0" applyNumberFormat="1" applyFont="1" applyAlignment="1">
      <alignment horizontal="left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horizontal="centerContinuous" vertical="center"/>
    </xf>
    <xf numFmtId="4" fontId="12" fillId="0" borderId="0" xfId="0" applyNumberFormat="1" applyFont="1" applyAlignment="1">
      <alignment horizontal="centerContinuous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Continuous" vertical="top"/>
    </xf>
    <xf numFmtId="0" fontId="0" fillId="0" borderId="0" xfId="0" applyFont="1" applyAlignment="1">
      <alignment horizontal="centerContinuous"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left"/>
    </xf>
    <xf numFmtId="0" fontId="5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2" fontId="5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2" fontId="2" fillId="0" borderId="0" xfId="0" applyNumberFormat="1" applyFont="1" applyBorder="1" applyAlignment="1">
      <alignment horizontal="right" vertical="center"/>
    </xf>
    <xf numFmtId="4" fontId="0" fillId="0" borderId="11" xfId="51" applyNumberFormat="1" applyFont="1" applyBorder="1" applyAlignment="1">
      <alignment horizontal="right" vertical="top"/>
      <protection/>
    </xf>
    <xf numFmtId="4" fontId="4" fillId="0" borderId="10" xfId="51" applyNumberFormat="1" applyFont="1" applyBorder="1" applyAlignment="1">
      <alignment horizontal="right" vertical="top"/>
      <protection/>
    </xf>
    <xf numFmtId="0" fontId="0" fillId="0" borderId="11" xfId="53" applyBorder="1" applyAlignment="1">
      <alignment vertical="top"/>
      <protection/>
    </xf>
    <xf numFmtId="0" fontId="0" fillId="0" borderId="11" xfId="53" applyBorder="1" applyAlignment="1">
      <alignment horizontal="center" vertical="top"/>
      <protection/>
    </xf>
    <xf numFmtId="2" fontId="0" fillId="0" borderId="11" xfId="53" applyNumberFormat="1" applyFont="1" applyBorder="1" applyAlignment="1">
      <alignment horizontal="right" vertical="center"/>
      <protection/>
    </xf>
    <xf numFmtId="0" fontId="0" fillId="0" borderId="11" xfId="53" applyFont="1" applyBorder="1" applyAlignment="1">
      <alignment horizontal="left" vertical="center"/>
      <protection/>
    </xf>
    <xf numFmtId="0" fontId="0" fillId="0" borderId="13" xfId="53" applyBorder="1" applyAlignment="1">
      <alignment/>
      <protection/>
    </xf>
    <xf numFmtId="0" fontId="0" fillId="0" borderId="13" xfId="53" applyBorder="1" applyAlignment="1">
      <alignment horizontal="center" vertical="top"/>
      <protection/>
    </xf>
    <xf numFmtId="0" fontId="0" fillId="0" borderId="10" xfId="53" applyBorder="1" applyAlignment="1">
      <alignment/>
      <protection/>
    </xf>
    <xf numFmtId="0" fontId="0" fillId="0" borderId="10" xfId="53" applyBorder="1" applyAlignment="1">
      <alignment horizontal="center" vertical="top"/>
      <protection/>
    </xf>
    <xf numFmtId="0" fontId="18" fillId="0" borderId="10" xfId="53" applyFont="1" applyBorder="1" applyAlignment="1">
      <alignment wrapText="1"/>
      <protection/>
    </xf>
    <xf numFmtId="0" fontId="0" fillId="0" borderId="11" xfId="53" applyFont="1" applyBorder="1" applyAlignment="1">
      <alignment horizontal="right" vertical="center"/>
      <protection/>
    </xf>
    <xf numFmtId="0" fontId="0" fillId="0" borderId="11" xfId="53" applyBorder="1" applyAlignment="1">
      <alignment wrapText="1"/>
      <protection/>
    </xf>
    <xf numFmtId="0" fontId="0" fillId="0" borderId="13" xfId="53" applyBorder="1" applyAlignment="1">
      <alignment wrapText="1"/>
      <protection/>
    </xf>
    <xf numFmtId="0" fontId="0" fillId="0" borderId="14" xfId="53" applyFont="1" applyBorder="1" applyAlignment="1">
      <alignment horizontal="right" vertical="center"/>
      <protection/>
    </xf>
    <xf numFmtId="0" fontId="0" fillId="0" borderId="10" xfId="53" applyBorder="1" applyAlignment="1">
      <alignment wrapText="1"/>
      <protection/>
    </xf>
    <xf numFmtId="1" fontId="0" fillId="0" borderId="11" xfId="53" applyNumberFormat="1" applyFont="1" applyBorder="1" applyAlignment="1">
      <alignment horizontal="right" vertical="center"/>
      <protection/>
    </xf>
    <xf numFmtId="0" fontId="0" fillId="0" borderId="10" xfId="53" applyFont="1" applyBorder="1" applyAlignment="1">
      <alignment horizontal="right" vertical="center"/>
      <protection/>
    </xf>
    <xf numFmtId="0" fontId="4" fillId="0" borderId="10" xfId="53" applyFont="1" applyBorder="1" applyAlignment="1">
      <alignment wrapText="1"/>
      <protection/>
    </xf>
    <xf numFmtId="0" fontId="4" fillId="0" borderId="10" xfId="53" applyFont="1" applyBorder="1" applyAlignment="1">
      <alignment horizontal="center" vertical="top"/>
      <protection/>
    </xf>
    <xf numFmtId="1" fontId="4" fillId="0" borderId="10" xfId="53" applyNumberFormat="1" applyFont="1" applyBorder="1" applyAlignment="1">
      <alignment horizontal="righ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0" fillId="0" borderId="0" xfId="54" applyAlignment="1">
      <alignment horizontal="center" vertical="top"/>
      <protection/>
    </xf>
    <xf numFmtId="0" fontId="0" fillId="0" borderId="0" xfId="54" applyFont="1" applyAlignment="1">
      <alignment horizontal="right"/>
      <protection/>
    </xf>
    <xf numFmtId="0" fontId="0" fillId="0" borderId="0" xfId="54" applyAlignment="1">
      <alignment horizontal="right"/>
      <protection/>
    </xf>
    <xf numFmtId="0" fontId="14" fillId="0" borderId="11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 wrapText="1"/>
      <protection/>
    </xf>
    <xf numFmtId="0" fontId="16" fillId="0" borderId="10" xfId="54" applyFont="1" applyBorder="1" applyAlignment="1">
      <alignment horizontal="center" vertical="center"/>
      <protection/>
    </xf>
    <xf numFmtId="0" fontId="0" fillId="0" borderId="10" xfId="54" applyBorder="1" applyAlignment="1">
      <alignment horizontal="center" vertical="top"/>
      <protection/>
    </xf>
    <xf numFmtId="0" fontId="0" fillId="0" borderId="10" xfId="54" applyBorder="1" applyAlignment="1">
      <alignment/>
      <protection/>
    </xf>
    <xf numFmtId="0" fontId="6" fillId="0" borderId="11" xfId="54" applyFont="1" applyBorder="1" applyAlignment="1">
      <alignment horizontal="center" vertical="top"/>
      <protection/>
    </xf>
    <xf numFmtId="2" fontId="5" fillId="0" borderId="11" xfId="54" applyNumberFormat="1" applyFont="1" applyBorder="1" applyAlignment="1">
      <alignment horizontal="right" vertical="center"/>
      <protection/>
    </xf>
    <xf numFmtId="0" fontId="6" fillId="0" borderId="13" xfId="54" applyFont="1" applyBorder="1" applyAlignment="1">
      <alignment horizontal="center" vertical="top"/>
      <protection/>
    </xf>
    <xf numFmtId="0" fontId="5" fillId="0" borderId="13" xfId="54" applyFont="1" applyBorder="1" applyAlignment="1">
      <alignment horizontal="right" vertical="center"/>
      <protection/>
    </xf>
    <xf numFmtId="0" fontId="5" fillId="0" borderId="13" xfId="54" applyFont="1" applyBorder="1" applyAlignment="1">
      <alignment/>
      <protection/>
    </xf>
    <xf numFmtId="0" fontId="6" fillId="0" borderId="10" xfId="54" applyFont="1" applyBorder="1" applyAlignment="1">
      <alignment horizontal="center" vertical="top"/>
      <protection/>
    </xf>
    <xf numFmtId="2" fontId="5" fillId="0" borderId="10" xfId="54" applyNumberFormat="1" applyFont="1" applyBorder="1" applyAlignment="1">
      <alignment horizontal="right" vertical="center"/>
      <protection/>
    </xf>
    <xf numFmtId="0" fontId="5" fillId="0" borderId="10" xfId="54" applyFont="1" applyBorder="1" applyAlignment="1">
      <alignment horizontal="right" vertical="center"/>
      <protection/>
    </xf>
    <xf numFmtId="0" fontId="5" fillId="0" borderId="11" xfId="54" applyFont="1" applyBorder="1" applyAlignment="1">
      <alignment horizontal="right" vertical="center"/>
      <protection/>
    </xf>
    <xf numFmtId="0" fontId="14" fillId="0" borderId="10" xfId="54" applyFont="1" applyBorder="1" applyAlignment="1">
      <alignment horizontal="right" vertical="center"/>
      <protection/>
    </xf>
    <xf numFmtId="0" fontId="14" fillId="0" borderId="11" xfId="54" applyFont="1" applyBorder="1" applyAlignment="1">
      <alignment horizontal="right" vertical="center"/>
      <protection/>
    </xf>
    <xf numFmtId="0" fontId="5" fillId="0" borderId="10" xfId="54" applyFont="1" applyBorder="1" applyAlignment="1">
      <alignment/>
      <protection/>
    </xf>
    <xf numFmtId="0" fontId="12" fillId="0" borderId="0" xfId="0" applyFont="1" applyAlignment="1">
      <alignment/>
    </xf>
    <xf numFmtId="0" fontId="12" fillId="0" borderId="0" xfId="0" applyFont="1" applyAlignment="1">
      <alignment vertical="top"/>
    </xf>
    <xf numFmtId="4" fontId="12" fillId="0" borderId="0" xfId="0" applyNumberFormat="1" applyFont="1" applyAlignment="1">
      <alignment/>
    </xf>
    <xf numFmtId="0" fontId="0" fillId="0" borderId="0" xfId="51" applyAlignment="1">
      <alignment/>
      <protection/>
    </xf>
    <xf numFmtId="166" fontId="0" fillId="0" borderId="11" xfId="53" applyNumberFormat="1" applyFont="1" applyBorder="1" applyAlignment="1">
      <alignment horizontal="right" vertical="center"/>
      <protection/>
    </xf>
    <xf numFmtId="4" fontId="2" fillId="33" borderId="0" xfId="0" applyNumberFormat="1" applyFont="1" applyFill="1" applyBorder="1" applyAlignment="1">
      <alignment horizontal="right" vertical="top" wrapText="1"/>
    </xf>
    <xf numFmtId="169" fontId="5" fillId="0" borderId="10" xfId="54" applyNumberFormat="1" applyFont="1" applyBorder="1" applyAlignment="1">
      <alignment horizontal="right" vertical="center"/>
      <protection/>
    </xf>
    <xf numFmtId="2" fontId="0" fillId="0" borderId="10" xfId="53" applyNumberFormat="1" applyBorder="1" applyAlignment="1">
      <alignment horizontal="right" vertical="center"/>
      <protection/>
    </xf>
    <xf numFmtId="0" fontId="0" fillId="0" borderId="10" xfId="53" applyBorder="1" applyAlignment="1">
      <alignment horizontal="right" vertical="center"/>
      <protection/>
    </xf>
    <xf numFmtId="2" fontId="4" fillId="0" borderId="10" xfId="53" applyNumberFormat="1" applyFont="1" applyBorder="1" applyAlignment="1">
      <alignment horizontal="right" vertical="center"/>
      <protection/>
    </xf>
    <xf numFmtId="174" fontId="13" fillId="0" borderId="11" xfId="0" applyNumberFormat="1" applyFont="1" applyBorder="1" applyAlignment="1">
      <alignment horizontal="right" vertical="center"/>
    </xf>
    <xf numFmtId="174" fontId="13" fillId="0" borderId="10" xfId="0" applyNumberFormat="1" applyFont="1" applyBorder="1" applyAlignment="1">
      <alignment horizontal="right" vertical="center"/>
    </xf>
    <xf numFmtId="0" fontId="0" fillId="0" borderId="11" xfId="51" applyBorder="1" applyAlignment="1">
      <alignment vertical="top"/>
      <protection/>
    </xf>
    <xf numFmtId="0" fontId="0" fillId="0" borderId="11" xfId="51" applyBorder="1" applyAlignment="1">
      <alignment horizontal="center" vertical="top"/>
      <protection/>
    </xf>
    <xf numFmtId="0" fontId="0" fillId="0" borderId="10" xfId="51" applyBorder="1" applyAlignment="1">
      <alignment wrapText="1"/>
      <protection/>
    </xf>
    <xf numFmtId="0" fontId="0" fillId="0" borderId="10" xfId="51" applyBorder="1" applyAlignment="1">
      <alignment horizontal="center" vertical="top"/>
      <protection/>
    </xf>
    <xf numFmtId="0" fontId="4" fillId="0" borderId="10" xfId="51" applyFont="1" applyBorder="1" applyAlignment="1">
      <alignment wrapText="1"/>
      <protection/>
    </xf>
    <xf numFmtId="0" fontId="0" fillId="0" borderId="10" xfId="53" applyFont="1" applyBorder="1" applyAlignment="1">
      <alignment horizontal="left" vertical="center"/>
      <protection/>
    </xf>
    <xf numFmtId="0" fontId="5" fillId="0" borderId="0" xfId="50" applyFont="1" applyAlignment="1">
      <alignment horizontal="left"/>
      <protection/>
    </xf>
    <xf numFmtId="0" fontId="5" fillId="0" borderId="0" xfId="50" applyFont="1" applyAlignment="1">
      <alignment horizontal="center" vertical="top"/>
      <protection/>
    </xf>
    <xf numFmtId="0" fontId="5" fillId="0" borderId="0" xfId="50" applyFont="1" applyAlignment="1">
      <alignment/>
      <protection/>
    </xf>
    <xf numFmtId="0" fontId="0" fillId="0" borderId="10" xfId="50" applyFont="1" applyBorder="1" applyAlignment="1">
      <alignment wrapText="1"/>
      <protection/>
    </xf>
    <xf numFmtId="0" fontId="0" fillId="0" borderId="11" xfId="50" applyFont="1" applyBorder="1" applyAlignment="1">
      <alignment vertical="top"/>
      <protection/>
    </xf>
    <xf numFmtId="0" fontId="0" fillId="0" borderId="13" xfId="50" applyFont="1" applyBorder="1" applyAlignment="1">
      <alignment/>
      <protection/>
    </xf>
    <xf numFmtId="0" fontId="0" fillId="0" borderId="10" xfId="50" applyFont="1" applyBorder="1" applyAlignment="1">
      <alignment/>
      <protection/>
    </xf>
    <xf numFmtId="0" fontId="0" fillId="0" borderId="11" xfId="50" applyFont="1" applyBorder="1" applyAlignment="1">
      <alignment wrapText="1"/>
      <protection/>
    </xf>
    <xf numFmtId="0" fontId="0" fillId="0" borderId="13" xfId="50" applyFont="1" applyBorder="1" applyAlignment="1">
      <alignment wrapText="1"/>
      <protection/>
    </xf>
    <xf numFmtId="0" fontId="18" fillId="0" borderId="10" xfId="50" applyFont="1" applyBorder="1" applyAlignment="1">
      <alignment wrapText="1"/>
      <protection/>
    </xf>
    <xf numFmtId="0" fontId="4" fillId="0" borderId="10" xfId="50" applyFont="1" applyBorder="1" applyAlignment="1">
      <alignment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0" fontId="0" fillId="0" borderId="10" xfId="50" applyFont="1" applyBorder="1" applyAlignment="1">
      <alignment horizontal="center" vertical="top"/>
      <protection/>
    </xf>
    <xf numFmtId="0" fontId="0" fillId="0" borderId="11" xfId="50" applyFont="1" applyBorder="1" applyAlignment="1">
      <alignment horizontal="center" vertical="top"/>
      <protection/>
    </xf>
    <xf numFmtId="4" fontId="0" fillId="0" borderId="11" xfId="50" applyNumberFormat="1" applyFont="1" applyBorder="1" applyAlignment="1">
      <alignment horizontal="right" vertical="center"/>
      <protection/>
    </xf>
    <xf numFmtId="0" fontId="0" fillId="0" borderId="13" xfId="50" applyFont="1" applyBorder="1" applyAlignment="1">
      <alignment horizontal="center" vertical="top"/>
      <protection/>
    </xf>
    <xf numFmtId="4" fontId="0" fillId="0" borderId="13" xfId="50" applyNumberFormat="1" applyFont="1" applyBorder="1" applyAlignment="1">
      <alignment horizontal="right" vertical="center"/>
      <protection/>
    </xf>
    <xf numFmtId="4" fontId="0" fillId="0" borderId="13" xfId="50" applyNumberFormat="1" applyFont="1" applyBorder="1" applyAlignment="1">
      <alignment/>
      <protection/>
    </xf>
    <xf numFmtId="4" fontId="0" fillId="0" borderId="10" xfId="50" applyNumberFormat="1" applyFont="1" applyBorder="1" applyAlignment="1">
      <alignment horizontal="right" vertical="center"/>
      <protection/>
    </xf>
    <xf numFmtId="0" fontId="0" fillId="0" borderId="12" xfId="50" applyFont="1" applyBorder="1" applyAlignment="1">
      <alignment horizontal="center" vertical="top"/>
      <protection/>
    </xf>
    <xf numFmtId="4" fontId="4" fillId="0" borderId="11" xfId="50" applyNumberFormat="1" applyFont="1" applyBorder="1" applyAlignment="1">
      <alignment horizontal="right" vertical="center"/>
      <protection/>
    </xf>
    <xf numFmtId="4" fontId="0" fillId="0" borderId="10" xfId="50" applyNumberFormat="1" applyFont="1" applyBorder="1" applyAlignment="1">
      <alignment/>
      <protection/>
    </xf>
    <xf numFmtId="4" fontId="4" fillId="0" borderId="10" xfId="50" applyNumberFormat="1" applyFont="1" applyBorder="1" applyAlignment="1">
      <alignment horizontal="right" vertical="center"/>
      <protection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left" vertical="center" wrapText="1"/>
    </xf>
    <xf numFmtId="0" fontId="14" fillId="0" borderId="10" xfId="54" applyFont="1" applyBorder="1" applyAlignment="1">
      <alignment wrapText="1"/>
      <protection/>
    </xf>
    <xf numFmtId="0" fontId="0" fillId="0" borderId="10" xfId="54" applyBorder="1" applyAlignment="1">
      <alignment/>
      <protection/>
    </xf>
    <xf numFmtId="0" fontId="5" fillId="0" borderId="10" xfId="54" applyFont="1" applyBorder="1" applyAlignment="1">
      <alignment wrapText="1"/>
      <protection/>
    </xf>
    <xf numFmtId="0" fontId="15" fillId="0" borderId="10" xfId="54" applyFont="1" applyBorder="1" applyAlignment="1">
      <alignment horizontal="center" vertical="center" wrapText="1"/>
      <protection/>
    </xf>
    <xf numFmtId="0" fontId="16" fillId="0" borderId="10" xfId="54" applyFont="1" applyBorder="1" applyAlignment="1">
      <alignment horizontal="center" vertical="center"/>
      <protection/>
    </xf>
    <xf numFmtId="0" fontId="2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17" fillId="0" borderId="0" xfId="54" applyFont="1" applyAlignment="1">
      <alignment/>
      <protection/>
    </xf>
    <xf numFmtId="0" fontId="0" fillId="0" borderId="0" xfId="54" applyAlignment="1">
      <alignment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4" fillId="0" borderId="10" xfId="54" applyFont="1" applyBorder="1" applyAlignment="1">
      <alignment horizontal="center" vertical="center"/>
      <protection/>
    </xf>
    <xf numFmtId="0" fontId="14" fillId="0" borderId="10" xfId="54" applyFont="1" applyBorder="1" applyAlignment="1">
      <alignment/>
      <protection/>
    </xf>
    <xf numFmtId="0" fontId="5" fillId="0" borderId="10" xfId="54" applyFont="1" applyBorder="1" applyAlignment="1">
      <alignment vertical="top"/>
      <protection/>
    </xf>
    <xf numFmtId="0" fontId="5" fillId="0" borderId="10" xfId="54" applyFont="1" applyBorder="1" applyAlignment="1">
      <alignment/>
      <protection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  <xf numFmtId="0" fontId="7" fillId="0" borderId="15" xfId="52" applyFont="1" applyBorder="1" applyAlignment="1">
      <alignment horizontal="center" wrapText="1"/>
      <protection/>
    </xf>
    <xf numFmtId="0" fontId="7" fillId="0" borderId="15" xfId="52" applyFont="1" applyBorder="1" applyAlignment="1">
      <alignment horizontal="center"/>
      <protection/>
    </xf>
    <xf numFmtId="0" fontId="9" fillId="0" borderId="12" xfId="52" applyFont="1" applyBorder="1" applyAlignment="1">
      <alignment horizontal="center" wrapText="1"/>
      <protection/>
    </xf>
    <xf numFmtId="0" fontId="9" fillId="0" borderId="16" xfId="52" applyFont="1" applyBorder="1" applyAlignment="1">
      <alignment horizontal="center"/>
      <protection/>
    </xf>
    <xf numFmtId="0" fontId="9" fillId="0" borderId="17" xfId="52" applyFont="1" applyBorder="1" applyAlignment="1">
      <alignment horizontal="center"/>
      <protection/>
    </xf>
    <xf numFmtId="0" fontId="9" fillId="0" borderId="18" xfId="52" applyFont="1" applyBorder="1" applyAlignment="1">
      <alignment horizontal="center"/>
      <protection/>
    </xf>
    <xf numFmtId="49" fontId="9" fillId="0" borderId="16" xfId="52" applyNumberFormat="1" applyFont="1" applyBorder="1" applyAlignment="1">
      <alignment horizontal="center"/>
      <protection/>
    </xf>
    <xf numFmtId="49" fontId="9" fillId="0" borderId="17" xfId="52" applyNumberFormat="1" applyFont="1" applyBorder="1" applyAlignment="1">
      <alignment horizontal="center"/>
      <protection/>
    </xf>
    <xf numFmtId="49" fontId="9" fillId="0" borderId="18" xfId="52" applyNumberFormat="1" applyFont="1" applyBorder="1" applyAlignment="1">
      <alignment horizontal="center"/>
      <protection/>
    </xf>
    <xf numFmtId="0" fontId="9" fillId="0" borderId="16" xfId="52" applyFont="1" applyBorder="1" applyAlignment="1">
      <alignment horizontal="left" wrapText="1"/>
      <protection/>
    </xf>
    <xf numFmtId="0" fontId="9" fillId="0" borderId="17" xfId="52" applyFont="1" applyBorder="1" applyAlignment="1">
      <alignment horizontal="left" wrapText="1"/>
      <protection/>
    </xf>
    <xf numFmtId="0" fontId="9" fillId="0" borderId="18" xfId="52" applyFont="1" applyBorder="1" applyAlignment="1">
      <alignment horizontal="left" wrapText="1"/>
      <protection/>
    </xf>
    <xf numFmtId="0" fontId="9" fillId="0" borderId="12" xfId="52" applyFont="1" applyBorder="1" applyAlignment="1">
      <alignment horizontal="center"/>
      <protection/>
    </xf>
    <xf numFmtId="0" fontId="9" fillId="0" borderId="16" xfId="52" applyFont="1" applyBorder="1" applyAlignment="1">
      <alignment horizontal="center" wrapText="1"/>
      <protection/>
    </xf>
    <xf numFmtId="0" fontId="9" fillId="0" borderId="17" xfId="52" applyFont="1" applyBorder="1" applyAlignment="1">
      <alignment horizontal="center" wrapText="1"/>
      <protection/>
    </xf>
    <xf numFmtId="0" fontId="9" fillId="0" borderId="18" xfId="52" applyFont="1" applyBorder="1" applyAlignment="1">
      <alignment horizontal="center" wrapText="1"/>
      <protection/>
    </xf>
    <xf numFmtId="0" fontId="11" fillId="0" borderId="16" xfId="52" applyFont="1" applyBorder="1" applyAlignment="1">
      <alignment horizontal="center" vertical="top" wrapText="1"/>
      <protection/>
    </xf>
    <xf numFmtId="0" fontId="11" fillId="0" borderId="17" xfId="52" applyFont="1" applyBorder="1" applyAlignment="1">
      <alignment horizontal="center" vertical="top" wrapText="1"/>
      <protection/>
    </xf>
    <xf numFmtId="0" fontId="11" fillId="0" borderId="18" xfId="52" applyFont="1" applyBorder="1" applyAlignment="1">
      <alignment horizontal="center" vertical="top" wrapText="1"/>
      <protection/>
    </xf>
    <xf numFmtId="0" fontId="9" fillId="0" borderId="16" xfId="52" applyFont="1" applyBorder="1" applyAlignment="1">
      <alignment horizontal="center" vertical="top" wrapText="1"/>
      <protection/>
    </xf>
    <xf numFmtId="0" fontId="9" fillId="0" borderId="17" xfId="52" applyFont="1" applyBorder="1" applyAlignment="1">
      <alignment horizontal="center" vertical="top" wrapText="1"/>
      <protection/>
    </xf>
    <xf numFmtId="0" fontId="9" fillId="0" borderId="18" xfId="52" applyFont="1" applyBorder="1" applyAlignment="1">
      <alignment horizontal="center" vertical="top" wrapText="1"/>
      <protection/>
    </xf>
    <xf numFmtId="10" fontId="9" fillId="0" borderId="16" xfId="52" applyNumberFormat="1" applyFont="1" applyBorder="1" applyAlignment="1">
      <alignment horizontal="center"/>
      <protection/>
    </xf>
    <xf numFmtId="0" fontId="10" fillId="0" borderId="0" xfId="52" applyFont="1" applyAlignment="1">
      <alignment horizontal="center"/>
      <protection/>
    </xf>
    <xf numFmtId="0" fontId="7" fillId="0" borderId="12" xfId="52" applyFont="1" applyBorder="1" applyAlignment="1">
      <alignment horizontal="center"/>
      <protection/>
    </xf>
    <xf numFmtId="4" fontId="9" fillId="0" borderId="12" xfId="52" applyNumberFormat="1" applyFont="1" applyBorder="1" applyAlignment="1">
      <alignment horizontal="center" wrapText="1"/>
      <protection/>
    </xf>
    <xf numFmtId="49" fontId="9" fillId="0" borderId="16" xfId="52" applyNumberFormat="1" applyFont="1" applyBorder="1" applyAlignment="1">
      <alignment horizontal="center" wrapText="1"/>
      <protection/>
    </xf>
    <xf numFmtId="49" fontId="9" fillId="0" borderId="17" xfId="52" applyNumberFormat="1" applyFont="1" applyBorder="1" applyAlignment="1">
      <alignment horizontal="center" wrapText="1"/>
      <protection/>
    </xf>
    <xf numFmtId="49" fontId="9" fillId="0" borderId="18" xfId="52" applyNumberFormat="1" applyFont="1" applyBorder="1" applyAlignment="1">
      <alignment horizontal="center" wrapText="1"/>
      <protection/>
    </xf>
    <xf numFmtId="0" fontId="7" fillId="0" borderId="16" xfId="52" applyFont="1" applyBorder="1" applyAlignment="1">
      <alignment horizontal="center" wrapText="1"/>
      <protection/>
    </xf>
    <xf numFmtId="0" fontId="7" fillId="0" borderId="17" xfId="52" applyFont="1" applyBorder="1" applyAlignment="1">
      <alignment horizontal="center" wrapText="1"/>
      <protection/>
    </xf>
    <xf numFmtId="0" fontId="7" fillId="0" borderId="18" xfId="52" applyFont="1" applyBorder="1" applyAlignment="1">
      <alignment horizontal="center" wrapText="1"/>
      <protection/>
    </xf>
    <xf numFmtId="0" fontId="7" fillId="0" borderId="16" xfId="52" applyFont="1" applyBorder="1" applyAlignment="1">
      <alignment horizontal="left" wrapText="1"/>
      <protection/>
    </xf>
    <xf numFmtId="0" fontId="7" fillId="0" borderId="17" xfId="52" applyFont="1" applyBorder="1" applyAlignment="1">
      <alignment horizontal="left" wrapText="1"/>
      <protection/>
    </xf>
    <xf numFmtId="0" fontId="7" fillId="0" borderId="18" xfId="52" applyFont="1" applyBorder="1" applyAlignment="1">
      <alignment horizontal="left" wrapText="1"/>
      <protection/>
    </xf>
    <xf numFmtId="4" fontId="9" fillId="0" borderId="16" xfId="52" applyNumberFormat="1" applyFont="1" applyBorder="1" applyAlignment="1">
      <alignment horizontal="center"/>
      <protection/>
    </xf>
    <xf numFmtId="4" fontId="9" fillId="0" borderId="17" xfId="52" applyNumberFormat="1" applyFont="1" applyBorder="1" applyAlignment="1">
      <alignment horizontal="center"/>
      <protection/>
    </xf>
    <xf numFmtId="4" fontId="9" fillId="0" borderId="18" xfId="52" applyNumberFormat="1" applyFont="1" applyBorder="1" applyAlignment="1">
      <alignment horizontal="center"/>
      <protection/>
    </xf>
    <xf numFmtId="10" fontId="9" fillId="0" borderId="17" xfId="52" applyNumberFormat="1" applyFont="1" applyBorder="1" applyAlignment="1">
      <alignment horizontal="center"/>
      <protection/>
    </xf>
    <xf numFmtId="10" fontId="9" fillId="0" borderId="18" xfId="52" applyNumberFormat="1" applyFont="1" applyBorder="1" applyAlignment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_Баланс" xfId="50"/>
    <cellStyle name="Обычный_Изменение" xfId="51"/>
    <cellStyle name="Обычный_Справка о несоблюдении" xfId="52"/>
    <cellStyle name="Обычный_ССА" xfId="53"/>
    <cellStyle name="Обычный_СЧА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8"/>
  <sheetViews>
    <sheetView zoomScalePageLayoutView="0" workbookViewId="0" topLeftCell="A25">
      <selection activeCell="EI27" sqref="EI27"/>
    </sheetView>
  </sheetViews>
  <sheetFormatPr defaultColWidth="10.66015625" defaultRowHeight="11.25"/>
  <cols>
    <col min="1" max="1" width="2.33203125" style="0" customWidth="1"/>
    <col min="2" max="2" width="79.66015625" style="0" customWidth="1"/>
    <col min="3" max="3" width="9.83203125" style="1" customWidth="1"/>
    <col min="4" max="4" width="16.5" style="0" customWidth="1"/>
    <col min="5" max="5" width="20" style="0" customWidth="1"/>
  </cols>
  <sheetData>
    <row r="1" spans="2:3" ht="10.5" customHeight="1">
      <c r="B1" s="2"/>
      <c r="C1" s="2"/>
    </row>
    <row r="2" spans="2:5" s="4" customFormat="1" ht="12" customHeight="1">
      <c r="B2" s="5"/>
      <c r="E2" s="7" t="s">
        <v>193</v>
      </c>
    </row>
    <row r="3" spans="2:5" s="4" customFormat="1" ht="12" customHeight="1">
      <c r="B3" s="5"/>
      <c r="E3" s="7" t="s">
        <v>1</v>
      </c>
    </row>
    <row r="4" spans="2:5" s="4" customFormat="1" ht="12" customHeight="1">
      <c r="B4" s="5"/>
      <c r="E4" s="7" t="s">
        <v>2</v>
      </c>
    </row>
    <row r="5" spans="2:5" s="4" customFormat="1" ht="12" customHeight="1">
      <c r="B5" s="5"/>
      <c r="E5" s="7" t="s">
        <v>3</v>
      </c>
    </row>
    <row r="6" spans="2:5" s="4" customFormat="1" ht="12" customHeight="1">
      <c r="B6" s="5"/>
      <c r="E6" s="7" t="s">
        <v>4</v>
      </c>
    </row>
    <row r="7" spans="2:5" s="4" customFormat="1" ht="12" customHeight="1">
      <c r="B7" s="5"/>
      <c r="E7" s="7" t="s">
        <v>5</v>
      </c>
    </row>
    <row r="8" spans="2:5" s="4" customFormat="1" ht="12" customHeight="1">
      <c r="B8" s="203" t="s">
        <v>133</v>
      </c>
      <c r="C8" s="203"/>
      <c r="D8" s="203"/>
      <c r="E8" s="203"/>
    </row>
    <row r="9" spans="2:5" s="4" customFormat="1" ht="12" customHeight="1">
      <c r="B9" s="204" t="s">
        <v>381</v>
      </c>
      <c r="C9" s="204"/>
      <c r="D9" s="204"/>
      <c r="E9" s="204"/>
    </row>
    <row r="10" spans="2:5" ht="12" customHeight="1">
      <c r="B10" s="10" t="s">
        <v>376</v>
      </c>
      <c r="C10" s="11"/>
      <c r="D10" s="11"/>
      <c r="E10" s="11"/>
    </row>
    <row r="11" spans="2:5" ht="11.25" customHeight="1">
      <c r="B11" s="12" t="s">
        <v>7</v>
      </c>
      <c r="C11" s="11"/>
      <c r="D11" s="11"/>
      <c r="E11" s="11"/>
    </row>
    <row r="12" spans="2:5" s="13" customFormat="1" ht="9" customHeight="1">
      <c r="B12" s="205" t="s">
        <v>213</v>
      </c>
      <c r="C12" s="206"/>
      <c r="D12" s="206"/>
      <c r="E12" s="206"/>
    </row>
    <row r="13" spans="2:5" ht="11.25" customHeight="1">
      <c r="B13" s="206" t="s">
        <v>209</v>
      </c>
      <c r="C13" s="206"/>
      <c r="D13" s="206"/>
      <c r="E13" s="206"/>
    </row>
    <row r="15" spans="2:5" ht="36.75" customHeight="1">
      <c r="B15" s="33" t="s">
        <v>56</v>
      </c>
      <c r="C15" s="16" t="s">
        <v>137</v>
      </c>
      <c r="D15" s="16" t="s">
        <v>194</v>
      </c>
      <c r="E15" s="16" t="s">
        <v>195</v>
      </c>
    </row>
    <row r="16" spans="2:5" ht="11.25">
      <c r="B16" s="17">
        <v>1</v>
      </c>
      <c r="C16" s="17">
        <v>2</v>
      </c>
      <c r="D16" s="17">
        <v>3</v>
      </c>
      <c r="E16" s="17">
        <v>4</v>
      </c>
    </row>
    <row r="17" spans="2:5" ht="40.5" customHeight="1">
      <c r="B17" s="34" t="s">
        <v>196</v>
      </c>
      <c r="C17" s="36">
        <v>100</v>
      </c>
      <c r="D17" s="37">
        <v>76577.06952</v>
      </c>
      <c r="E17" s="37">
        <f>E19+E22+E21</f>
        <v>5849.57039</v>
      </c>
    </row>
    <row r="18" spans="2:5" ht="11.25" customHeight="1">
      <c r="B18" s="35" t="s">
        <v>197</v>
      </c>
      <c r="C18" s="38"/>
      <c r="D18" s="39"/>
      <c r="E18" s="39"/>
    </row>
    <row r="19" spans="2:5" ht="21.75" customHeight="1">
      <c r="B19" s="35" t="s">
        <v>198</v>
      </c>
      <c r="C19" s="40">
        <v>110</v>
      </c>
      <c r="D19" s="37">
        <v>2805.73116</v>
      </c>
      <c r="E19" s="37">
        <v>5849.57039</v>
      </c>
    </row>
    <row r="20" spans="2:5" ht="36.75" customHeight="1">
      <c r="B20" s="35" t="s">
        <v>199</v>
      </c>
      <c r="C20" s="40">
        <v>120</v>
      </c>
      <c r="D20" s="37">
        <v>0</v>
      </c>
      <c r="E20" s="37">
        <v>0</v>
      </c>
    </row>
    <row r="21" spans="2:5" ht="25.5" customHeight="1">
      <c r="B21" s="35" t="s">
        <v>200</v>
      </c>
      <c r="C21" s="40">
        <v>130</v>
      </c>
      <c r="D21" s="37">
        <v>0</v>
      </c>
      <c r="E21" s="37">
        <v>0</v>
      </c>
    </row>
    <row r="22" spans="2:5" ht="48.75" customHeight="1">
      <c r="B22" s="35" t="s">
        <v>201</v>
      </c>
      <c r="C22" s="40">
        <v>140</v>
      </c>
      <c r="D22" s="37">
        <v>73771.33836</v>
      </c>
      <c r="E22" s="37">
        <v>0</v>
      </c>
    </row>
    <row r="23" spans="2:5" ht="12.75" customHeight="1">
      <c r="B23" s="35" t="s">
        <v>202</v>
      </c>
      <c r="C23" s="40">
        <v>150</v>
      </c>
      <c r="D23" s="39">
        <v>0</v>
      </c>
      <c r="E23" s="39">
        <v>0</v>
      </c>
    </row>
    <row r="24" spans="2:5" ht="37.5" customHeight="1">
      <c r="B24" s="35" t="s">
        <v>203</v>
      </c>
      <c r="C24" s="40">
        <v>200</v>
      </c>
      <c r="D24" s="41">
        <v>55</v>
      </c>
      <c r="E24" s="41">
        <f>E26+E27+E28+E29+E30</f>
        <v>85</v>
      </c>
    </row>
    <row r="25" spans="2:5" ht="11.25" customHeight="1">
      <c r="B25" s="35" t="s">
        <v>197</v>
      </c>
      <c r="C25" s="38"/>
      <c r="D25" s="39"/>
      <c r="E25" s="39"/>
    </row>
    <row r="26" spans="2:5" ht="21.75" customHeight="1">
      <c r="B26" s="35" t="s">
        <v>204</v>
      </c>
      <c r="C26" s="40">
        <v>210</v>
      </c>
      <c r="D26" s="41">
        <v>51</v>
      </c>
      <c r="E26" s="41">
        <v>83</v>
      </c>
    </row>
    <row r="27" spans="2:5" ht="36.75" customHeight="1">
      <c r="B27" s="35" t="s">
        <v>205</v>
      </c>
      <c r="C27" s="40">
        <v>220</v>
      </c>
      <c r="D27" s="41">
        <v>2</v>
      </c>
      <c r="E27" s="41">
        <v>0</v>
      </c>
    </row>
    <row r="28" spans="2:5" ht="21.75" customHeight="1">
      <c r="B28" s="35" t="s">
        <v>206</v>
      </c>
      <c r="C28" s="40">
        <v>230</v>
      </c>
      <c r="D28" s="39">
        <v>0</v>
      </c>
      <c r="E28" s="39">
        <v>1</v>
      </c>
    </row>
    <row r="29" spans="2:5" ht="47.25" customHeight="1">
      <c r="B29" s="35" t="s">
        <v>207</v>
      </c>
      <c r="C29" s="40">
        <v>240</v>
      </c>
      <c r="D29" s="39">
        <v>2</v>
      </c>
      <c r="E29" s="39">
        <v>1</v>
      </c>
    </row>
    <row r="30" spans="2:5" ht="12.75" customHeight="1">
      <c r="B30" s="35" t="s">
        <v>208</v>
      </c>
      <c r="C30" s="40">
        <v>250</v>
      </c>
      <c r="D30" s="39">
        <v>0</v>
      </c>
      <c r="E30" s="39">
        <v>0</v>
      </c>
    </row>
    <row r="35" ht="11.25">
      <c r="B35" s="18"/>
    </row>
    <row r="36" spans="2:6" ht="18.75" customHeight="1">
      <c r="B36" s="82" t="s">
        <v>53</v>
      </c>
      <c r="C36" s="83" t="s">
        <v>371</v>
      </c>
      <c r="D36" s="84"/>
      <c r="E36" s="84"/>
      <c r="F36" s="84"/>
    </row>
    <row r="37" spans="2:6" ht="12">
      <c r="B37" s="84"/>
      <c r="C37" s="85"/>
      <c r="D37" s="84"/>
      <c r="E37" s="84"/>
      <c r="F37" s="84"/>
    </row>
    <row r="38" spans="2:6" ht="12">
      <c r="B38" s="84"/>
      <c r="C38" s="85"/>
      <c r="D38" s="84"/>
      <c r="E38" s="84"/>
      <c r="F38" s="84"/>
    </row>
    <row r="39" spans="2:6" ht="12">
      <c r="B39" s="84"/>
      <c r="C39" s="85"/>
      <c r="D39" s="84"/>
      <c r="E39" s="84"/>
      <c r="F39" s="84"/>
    </row>
    <row r="40" spans="2:6" ht="12">
      <c r="B40" s="82" t="s">
        <v>210</v>
      </c>
      <c r="C40" s="83" t="s">
        <v>302</v>
      </c>
      <c r="D40" s="84"/>
      <c r="E40" s="84"/>
      <c r="F40" s="84"/>
    </row>
    <row r="41" spans="2:6" ht="12">
      <c r="B41" s="84"/>
      <c r="C41" s="85"/>
      <c r="D41" s="84"/>
      <c r="E41" s="84"/>
      <c r="F41" s="84"/>
    </row>
    <row r="42" spans="2:6" ht="12">
      <c r="B42" s="84"/>
      <c r="C42" s="85"/>
      <c r="D42" s="84"/>
      <c r="E42" s="84"/>
      <c r="F42" s="84"/>
    </row>
    <row r="43" spans="2:6" ht="12">
      <c r="B43" s="84"/>
      <c r="C43" s="85"/>
      <c r="D43" s="84"/>
      <c r="E43" s="84"/>
      <c r="F43" s="84"/>
    </row>
    <row r="44" spans="2:6" ht="12">
      <c r="B44" s="82" t="s">
        <v>334</v>
      </c>
      <c r="C44" s="83" t="s">
        <v>335</v>
      </c>
      <c r="D44" s="84"/>
      <c r="E44" s="84"/>
      <c r="F44" s="84"/>
    </row>
    <row r="45" spans="2:6" ht="12">
      <c r="B45" s="84"/>
      <c r="C45" s="85"/>
      <c r="D45" s="84"/>
      <c r="E45" s="84"/>
      <c r="F45" s="84"/>
    </row>
    <row r="46" spans="2:6" ht="12">
      <c r="B46" s="84"/>
      <c r="C46" s="85"/>
      <c r="D46" s="84"/>
      <c r="E46" s="84"/>
      <c r="F46" s="84"/>
    </row>
    <row r="47" spans="2:6" ht="12">
      <c r="B47" s="84"/>
      <c r="C47" s="85"/>
      <c r="D47" s="84"/>
      <c r="E47" s="84"/>
      <c r="F47" s="84"/>
    </row>
    <row r="48" spans="2:6" ht="12">
      <c r="B48" s="84"/>
      <c r="C48" s="85"/>
      <c r="D48" s="84"/>
      <c r="E48" s="84"/>
      <c r="F48" s="84"/>
    </row>
  </sheetData>
  <sheetProtection/>
  <mergeCells count="4">
    <mergeCell ref="B8:E8"/>
    <mergeCell ref="B9:E9"/>
    <mergeCell ref="B12:E12"/>
    <mergeCell ref="B13:E13"/>
  </mergeCells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PageLayoutView="0" workbookViewId="0" topLeftCell="A1">
      <selection activeCell="A80" sqref="A80"/>
    </sheetView>
  </sheetViews>
  <sheetFormatPr defaultColWidth="9.33203125" defaultRowHeight="11.25"/>
  <cols>
    <col min="1" max="1" width="3.83203125" style="0" customWidth="1"/>
    <col min="6" max="6" width="40.33203125" style="0" customWidth="1"/>
    <col min="7" max="7" width="16.66015625" style="1" customWidth="1"/>
    <col min="8" max="8" width="16.66015625" style="93" customWidth="1"/>
    <col min="9" max="9" width="16.5" style="93" customWidth="1"/>
  </cols>
  <sheetData>
    <row r="1" spans="1:9" ht="15.75">
      <c r="A1" s="42"/>
      <c r="B1" s="46" t="s">
        <v>147</v>
      </c>
      <c r="C1" s="46"/>
      <c r="D1" s="46"/>
      <c r="E1" s="46"/>
      <c r="F1" s="46"/>
      <c r="G1" s="43"/>
      <c r="H1" s="61"/>
      <c r="I1" s="61"/>
    </row>
    <row r="2" spans="1:9" ht="12">
      <c r="A2" s="42"/>
      <c r="B2" s="46" t="s">
        <v>148</v>
      </c>
      <c r="C2" s="46"/>
      <c r="D2" s="46"/>
      <c r="E2" s="46"/>
      <c r="F2" s="46"/>
      <c r="G2" s="103"/>
      <c r="H2" s="104"/>
      <c r="I2" s="104"/>
    </row>
    <row r="3" spans="1:9" ht="12">
      <c r="A3" s="42"/>
      <c r="B3" s="46" t="s">
        <v>149</v>
      </c>
      <c r="C3" s="46"/>
      <c r="D3" s="46"/>
      <c r="E3" s="46"/>
      <c r="F3" s="46"/>
      <c r="G3" s="103"/>
      <c r="H3" s="104"/>
      <c r="I3" s="104"/>
    </row>
    <row r="4" spans="6:11" s="65" customFormat="1" ht="14.25" customHeight="1">
      <c r="F4" s="159" t="s">
        <v>377</v>
      </c>
      <c r="G4" s="159"/>
      <c r="H4" s="160"/>
      <c r="I4" s="161"/>
      <c r="J4" s="159"/>
      <c r="K4" s="159"/>
    </row>
    <row r="5" spans="1:9" ht="24" customHeight="1">
      <c r="A5" s="54"/>
      <c r="B5" s="213" t="s">
        <v>209</v>
      </c>
      <c r="C5" s="213"/>
      <c r="D5" s="213"/>
      <c r="E5" s="213"/>
      <c r="F5" s="213"/>
      <c r="G5" s="213"/>
      <c r="H5" s="213"/>
      <c r="I5" s="213"/>
    </row>
    <row r="6" spans="1:9" ht="14.25" customHeight="1">
      <c r="A6" s="42"/>
      <c r="B6" s="214" t="s">
        <v>88</v>
      </c>
      <c r="C6" s="214"/>
      <c r="D6" s="214"/>
      <c r="E6" s="214"/>
      <c r="F6" s="214"/>
      <c r="G6" s="214"/>
      <c r="H6" s="214"/>
      <c r="I6" s="214"/>
    </row>
    <row r="7" spans="1:9" ht="26.25" customHeight="1">
      <c r="A7" s="54"/>
      <c r="B7" s="221" t="s">
        <v>150</v>
      </c>
      <c r="C7" s="221"/>
      <c r="D7" s="221"/>
      <c r="E7" s="221"/>
      <c r="F7" s="221"/>
      <c r="G7" s="222"/>
      <c r="H7" s="222"/>
      <c r="I7" s="222"/>
    </row>
    <row r="8" spans="1:9" ht="11.25" customHeight="1">
      <c r="A8" s="54"/>
      <c r="B8" s="221" t="s">
        <v>212</v>
      </c>
      <c r="C8" s="221"/>
      <c r="D8" s="221"/>
      <c r="E8" s="221"/>
      <c r="F8" s="221"/>
      <c r="G8" s="222"/>
      <c r="H8" s="222"/>
      <c r="I8" s="222"/>
    </row>
    <row r="9" spans="1:9" ht="14.25" customHeight="1">
      <c r="A9" s="42"/>
      <c r="B9" s="218" t="s">
        <v>151</v>
      </c>
      <c r="C9" s="219"/>
      <c r="D9" s="219"/>
      <c r="E9" s="219"/>
      <c r="F9" s="218"/>
      <c r="G9" s="139"/>
      <c r="H9" s="140"/>
      <c r="I9" s="141" t="s">
        <v>382</v>
      </c>
    </row>
    <row r="10" spans="1:9" ht="27">
      <c r="A10" s="220"/>
      <c r="B10" s="223" t="s">
        <v>152</v>
      </c>
      <c r="C10" s="208"/>
      <c r="D10" s="208"/>
      <c r="E10" s="208"/>
      <c r="F10" s="223"/>
      <c r="G10" s="210" t="s">
        <v>10</v>
      </c>
      <c r="H10" s="142" t="s">
        <v>383</v>
      </c>
      <c r="I10" s="142" t="s">
        <v>384</v>
      </c>
    </row>
    <row r="11" spans="1:9" ht="36" customHeight="1">
      <c r="A11" s="220"/>
      <c r="B11" s="223"/>
      <c r="C11" s="223"/>
      <c r="D11" s="223"/>
      <c r="E11" s="223"/>
      <c r="F11" s="223"/>
      <c r="G11" s="210"/>
      <c r="H11" s="143" t="s">
        <v>153</v>
      </c>
      <c r="I11" s="143" t="s">
        <v>154</v>
      </c>
    </row>
    <row r="12" spans="1:9" ht="24.75" customHeight="1">
      <c r="A12" s="42"/>
      <c r="B12" s="211" t="s">
        <v>214</v>
      </c>
      <c r="C12" s="208"/>
      <c r="D12" s="208"/>
      <c r="E12" s="208"/>
      <c r="F12" s="211"/>
      <c r="G12" s="144" t="s">
        <v>215</v>
      </c>
      <c r="H12" s="144" t="s">
        <v>216</v>
      </c>
      <c r="I12" s="144" t="s">
        <v>225</v>
      </c>
    </row>
    <row r="13" spans="1:9" ht="11.25">
      <c r="A13" s="42"/>
      <c r="B13" s="224" t="s">
        <v>155</v>
      </c>
      <c r="C13" s="208"/>
      <c r="D13" s="208"/>
      <c r="E13" s="208"/>
      <c r="F13" s="224"/>
      <c r="G13" s="145"/>
      <c r="H13" s="146"/>
      <c r="I13" s="146"/>
    </row>
    <row r="14" spans="1:9" ht="19.5" customHeight="1">
      <c r="A14" s="42"/>
      <c r="B14" s="225" t="s">
        <v>156</v>
      </c>
      <c r="C14" s="208"/>
      <c r="D14" s="208"/>
      <c r="E14" s="208"/>
      <c r="F14" s="225"/>
      <c r="G14" s="147" t="s">
        <v>217</v>
      </c>
      <c r="H14" s="148">
        <v>2347542.05</v>
      </c>
      <c r="I14" s="148">
        <v>2347542.05</v>
      </c>
    </row>
    <row r="15" spans="1:9" ht="18" customHeight="1">
      <c r="A15" s="42"/>
      <c r="B15" s="226" t="s">
        <v>15</v>
      </c>
      <c r="C15" s="208"/>
      <c r="D15" s="208"/>
      <c r="E15" s="208"/>
      <c r="F15" s="226"/>
      <c r="G15" s="149"/>
      <c r="H15" s="150"/>
      <c r="I15" s="151"/>
    </row>
    <row r="16" spans="1:9" ht="18.75" customHeight="1">
      <c r="A16" s="42"/>
      <c r="B16" s="226" t="s">
        <v>16</v>
      </c>
      <c r="C16" s="208"/>
      <c r="D16" s="208"/>
      <c r="E16" s="208"/>
      <c r="F16" s="226"/>
      <c r="G16" s="152" t="s">
        <v>275</v>
      </c>
      <c r="H16" s="153">
        <v>2347542.05</v>
      </c>
      <c r="I16" s="153">
        <v>2347542.05</v>
      </c>
    </row>
    <row r="17" spans="1:9" ht="16.5" customHeight="1">
      <c r="A17" s="42"/>
      <c r="B17" s="226" t="s">
        <v>17</v>
      </c>
      <c r="C17" s="208"/>
      <c r="D17" s="208"/>
      <c r="E17" s="208"/>
      <c r="F17" s="226"/>
      <c r="G17" s="152" t="s">
        <v>276</v>
      </c>
      <c r="H17" s="154" t="s">
        <v>18</v>
      </c>
      <c r="I17" s="154" t="s">
        <v>18</v>
      </c>
    </row>
    <row r="18" spans="1:9" ht="29.25" customHeight="1">
      <c r="A18" s="42"/>
      <c r="B18" s="225" t="s">
        <v>157</v>
      </c>
      <c r="C18" s="208"/>
      <c r="D18" s="208"/>
      <c r="E18" s="208"/>
      <c r="F18" s="225"/>
      <c r="G18" s="147" t="s">
        <v>218</v>
      </c>
      <c r="H18" s="155" t="s">
        <v>18</v>
      </c>
      <c r="I18" s="155" t="s">
        <v>18</v>
      </c>
    </row>
    <row r="19" spans="1:9" ht="24" customHeight="1">
      <c r="A19" s="42"/>
      <c r="B19" s="226" t="s">
        <v>15</v>
      </c>
      <c r="C19" s="208"/>
      <c r="D19" s="208"/>
      <c r="E19" s="208"/>
      <c r="F19" s="226"/>
      <c r="G19" s="149"/>
      <c r="H19" s="150"/>
      <c r="I19" s="151"/>
    </row>
    <row r="20" spans="1:9" ht="29.25" customHeight="1">
      <c r="A20" s="42"/>
      <c r="B20" s="226" t="s">
        <v>16</v>
      </c>
      <c r="C20" s="208"/>
      <c r="D20" s="208"/>
      <c r="E20" s="208"/>
      <c r="F20" s="226"/>
      <c r="G20" s="152" t="s">
        <v>277</v>
      </c>
      <c r="H20" s="154" t="s">
        <v>18</v>
      </c>
      <c r="I20" s="154" t="s">
        <v>18</v>
      </c>
    </row>
    <row r="21" spans="1:9" ht="22.5" customHeight="1">
      <c r="A21" s="42"/>
      <c r="B21" s="226" t="s">
        <v>17</v>
      </c>
      <c r="C21" s="208"/>
      <c r="D21" s="208"/>
      <c r="E21" s="208"/>
      <c r="F21" s="226"/>
      <c r="G21" s="152" t="s">
        <v>278</v>
      </c>
      <c r="H21" s="154" t="s">
        <v>18</v>
      </c>
      <c r="I21" s="154" t="s">
        <v>18</v>
      </c>
    </row>
    <row r="22" spans="1:9" ht="42.75" customHeight="1">
      <c r="A22" s="42"/>
      <c r="B22" s="209" t="s">
        <v>158</v>
      </c>
      <c r="C22" s="208"/>
      <c r="D22" s="208"/>
      <c r="E22" s="208"/>
      <c r="F22" s="209"/>
      <c r="G22" s="152" t="s">
        <v>219</v>
      </c>
      <c r="H22" s="155" t="s">
        <v>18</v>
      </c>
      <c r="I22" s="155" t="s">
        <v>18</v>
      </c>
    </row>
    <row r="23" spans="1:9" ht="30.75" customHeight="1">
      <c r="A23" s="42"/>
      <c r="B23" s="209" t="s">
        <v>159</v>
      </c>
      <c r="C23" s="208"/>
      <c r="D23" s="208"/>
      <c r="E23" s="208"/>
      <c r="F23" s="209"/>
      <c r="G23" s="152" t="s">
        <v>220</v>
      </c>
      <c r="H23" s="155" t="s">
        <v>18</v>
      </c>
      <c r="I23" s="155" t="s">
        <v>18</v>
      </c>
    </row>
    <row r="24" spans="1:9" ht="33.75" customHeight="1">
      <c r="A24" s="42"/>
      <c r="B24" s="209" t="s">
        <v>160</v>
      </c>
      <c r="C24" s="208"/>
      <c r="D24" s="208"/>
      <c r="E24" s="208"/>
      <c r="F24" s="209"/>
      <c r="G24" s="152" t="s">
        <v>221</v>
      </c>
      <c r="H24" s="155" t="s">
        <v>18</v>
      </c>
      <c r="I24" s="155" t="s">
        <v>18</v>
      </c>
    </row>
    <row r="25" spans="1:9" ht="27" customHeight="1">
      <c r="A25" s="42"/>
      <c r="B25" s="209" t="s">
        <v>161</v>
      </c>
      <c r="C25" s="208"/>
      <c r="D25" s="208"/>
      <c r="E25" s="208"/>
      <c r="F25" s="209"/>
      <c r="G25" s="152" t="s">
        <v>222</v>
      </c>
      <c r="H25" s="155" t="s">
        <v>18</v>
      </c>
      <c r="I25" s="155" t="s">
        <v>18</v>
      </c>
    </row>
    <row r="26" spans="1:9" ht="29.25" customHeight="1">
      <c r="A26" s="42"/>
      <c r="B26" s="209" t="s">
        <v>162</v>
      </c>
      <c r="C26" s="208"/>
      <c r="D26" s="208"/>
      <c r="E26" s="208"/>
      <c r="F26" s="209"/>
      <c r="G26" s="152" t="s">
        <v>223</v>
      </c>
      <c r="H26" s="155" t="s">
        <v>18</v>
      </c>
      <c r="I26" s="155" t="s">
        <v>18</v>
      </c>
    </row>
    <row r="27" spans="1:9" ht="27" customHeight="1">
      <c r="A27" s="42"/>
      <c r="B27" s="209" t="s">
        <v>32</v>
      </c>
      <c r="C27" s="208"/>
      <c r="D27" s="208"/>
      <c r="E27" s="208"/>
      <c r="F27" s="209"/>
      <c r="G27" s="152" t="s">
        <v>224</v>
      </c>
      <c r="H27" s="155" t="s">
        <v>18</v>
      </c>
      <c r="I27" s="155" t="s">
        <v>18</v>
      </c>
    </row>
    <row r="28" spans="1:9" ht="27.75" customHeight="1">
      <c r="A28" s="42"/>
      <c r="B28" s="209" t="s">
        <v>163</v>
      </c>
      <c r="C28" s="208"/>
      <c r="D28" s="208"/>
      <c r="E28" s="208"/>
      <c r="F28" s="209"/>
      <c r="G28" s="152" t="s">
        <v>294</v>
      </c>
      <c r="H28" s="156" t="s">
        <v>18</v>
      </c>
      <c r="I28" s="156" t="s">
        <v>18</v>
      </c>
    </row>
    <row r="29" spans="1:9" ht="25.5" customHeight="1">
      <c r="A29" s="42"/>
      <c r="B29" s="209" t="s">
        <v>164</v>
      </c>
      <c r="C29" s="208"/>
      <c r="D29" s="208"/>
      <c r="E29" s="208"/>
      <c r="F29" s="209"/>
      <c r="G29" s="152" t="s">
        <v>295</v>
      </c>
      <c r="H29" s="154" t="s">
        <v>18</v>
      </c>
      <c r="I29" s="154" t="s">
        <v>18</v>
      </c>
    </row>
    <row r="30" spans="1:9" ht="28.5" customHeight="1">
      <c r="A30" s="42"/>
      <c r="B30" s="209" t="s">
        <v>165</v>
      </c>
      <c r="C30" s="208"/>
      <c r="D30" s="208"/>
      <c r="E30" s="208"/>
      <c r="F30" s="209"/>
      <c r="G30" s="152" t="s">
        <v>296</v>
      </c>
      <c r="H30" s="154" t="s">
        <v>18</v>
      </c>
      <c r="I30" s="154" t="s">
        <v>18</v>
      </c>
    </row>
    <row r="31" spans="1:9" ht="22.5" customHeight="1">
      <c r="A31" s="42"/>
      <c r="B31" s="209" t="s">
        <v>166</v>
      </c>
      <c r="C31" s="208"/>
      <c r="D31" s="208"/>
      <c r="E31" s="208"/>
      <c r="F31" s="209"/>
      <c r="G31" s="152" t="s">
        <v>226</v>
      </c>
      <c r="H31" s="156" t="s">
        <v>18</v>
      </c>
      <c r="I31" s="156" t="s">
        <v>18</v>
      </c>
    </row>
    <row r="32" spans="1:9" ht="24.75" customHeight="1">
      <c r="A32" s="42"/>
      <c r="B32" s="209" t="s">
        <v>33</v>
      </c>
      <c r="C32" s="208"/>
      <c r="D32" s="208"/>
      <c r="E32" s="208"/>
      <c r="F32" s="209"/>
      <c r="G32" s="147" t="s">
        <v>227</v>
      </c>
      <c r="H32" s="155" t="s">
        <v>18</v>
      </c>
      <c r="I32" s="155" t="s">
        <v>18</v>
      </c>
    </row>
    <row r="33" spans="1:9" ht="24" customHeight="1">
      <c r="A33" s="42"/>
      <c r="B33" s="209" t="s">
        <v>15</v>
      </c>
      <c r="C33" s="208"/>
      <c r="D33" s="208"/>
      <c r="E33" s="208"/>
      <c r="F33" s="209"/>
      <c r="G33" s="149"/>
      <c r="H33" s="151"/>
      <c r="I33" s="151"/>
    </row>
    <row r="34" spans="1:9" ht="33" customHeight="1">
      <c r="A34" s="42"/>
      <c r="B34" s="209" t="s">
        <v>34</v>
      </c>
      <c r="C34" s="208"/>
      <c r="D34" s="208"/>
      <c r="E34" s="208"/>
      <c r="F34" s="209"/>
      <c r="G34" s="152" t="s">
        <v>303</v>
      </c>
      <c r="H34" s="155" t="s">
        <v>18</v>
      </c>
      <c r="I34" s="155" t="s">
        <v>18</v>
      </c>
    </row>
    <row r="35" spans="1:9" ht="26.25" customHeight="1">
      <c r="A35" s="42"/>
      <c r="B35" s="209" t="s">
        <v>37</v>
      </c>
      <c r="C35" s="208"/>
      <c r="D35" s="208"/>
      <c r="E35" s="208"/>
      <c r="F35" s="209"/>
      <c r="G35" s="152" t="s">
        <v>304</v>
      </c>
      <c r="H35" s="155" t="s">
        <v>18</v>
      </c>
      <c r="I35" s="155" t="s">
        <v>18</v>
      </c>
    </row>
    <row r="36" spans="1:9" ht="29.25" customHeight="1">
      <c r="A36" s="42"/>
      <c r="B36" s="209" t="s">
        <v>38</v>
      </c>
      <c r="C36" s="208"/>
      <c r="D36" s="208"/>
      <c r="E36" s="208"/>
      <c r="F36" s="209"/>
      <c r="G36" s="152" t="s">
        <v>305</v>
      </c>
      <c r="H36" s="155" t="s">
        <v>18</v>
      </c>
      <c r="I36" s="155" t="s">
        <v>18</v>
      </c>
    </row>
    <row r="37" spans="1:9" ht="34.5" customHeight="1">
      <c r="A37" s="42"/>
      <c r="B37" s="209" t="s">
        <v>39</v>
      </c>
      <c r="C37" s="208"/>
      <c r="D37" s="208"/>
      <c r="E37" s="208"/>
      <c r="F37" s="209"/>
      <c r="G37" s="152" t="s">
        <v>306</v>
      </c>
      <c r="H37" s="155" t="s">
        <v>18</v>
      </c>
      <c r="I37" s="155" t="s">
        <v>18</v>
      </c>
    </row>
    <row r="38" spans="1:9" ht="28.5" customHeight="1">
      <c r="A38" s="42"/>
      <c r="B38" s="209" t="s">
        <v>167</v>
      </c>
      <c r="C38" s="208"/>
      <c r="D38" s="208"/>
      <c r="E38" s="208"/>
      <c r="F38" s="209"/>
      <c r="G38" s="152" t="s">
        <v>228</v>
      </c>
      <c r="H38" s="156" t="s">
        <v>18</v>
      </c>
      <c r="I38" s="156" t="s">
        <v>18</v>
      </c>
    </row>
    <row r="39" spans="1:9" ht="30" customHeight="1">
      <c r="A39" s="42"/>
      <c r="B39" s="209" t="s">
        <v>168</v>
      </c>
      <c r="C39" s="208"/>
      <c r="D39" s="208"/>
      <c r="E39" s="208"/>
      <c r="F39" s="209"/>
      <c r="G39" s="147" t="s">
        <v>300</v>
      </c>
      <c r="H39" s="157" t="s">
        <v>18</v>
      </c>
      <c r="I39" s="157" t="s">
        <v>18</v>
      </c>
    </row>
    <row r="40" spans="1:9" ht="36.75" customHeight="1">
      <c r="A40" s="42"/>
      <c r="B40" s="209" t="s">
        <v>307</v>
      </c>
      <c r="C40" s="208"/>
      <c r="D40" s="208"/>
      <c r="E40" s="208"/>
      <c r="F40" s="209"/>
      <c r="G40" s="152" t="s">
        <v>301</v>
      </c>
      <c r="H40" s="156" t="s">
        <v>18</v>
      </c>
      <c r="I40" s="156" t="s">
        <v>18</v>
      </c>
    </row>
    <row r="41" spans="1:9" ht="24.75" customHeight="1">
      <c r="A41" s="42"/>
      <c r="B41" s="209" t="s">
        <v>40</v>
      </c>
      <c r="C41" s="208"/>
      <c r="D41" s="208"/>
      <c r="E41" s="208"/>
      <c r="F41" s="209"/>
      <c r="G41" s="152" t="s">
        <v>308</v>
      </c>
      <c r="H41" s="155" t="s">
        <v>18</v>
      </c>
      <c r="I41" s="155" t="s">
        <v>18</v>
      </c>
    </row>
    <row r="42" spans="1:9" ht="21.75" customHeight="1">
      <c r="A42" s="42"/>
      <c r="B42" s="209" t="s">
        <v>169</v>
      </c>
      <c r="C42" s="208"/>
      <c r="D42" s="208"/>
      <c r="E42" s="208"/>
      <c r="F42" s="209"/>
      <c r="G42" s="147" t="s">
        <v>309</v>
      </c>
      <c r="H42" s="155" t="s">
        <v>18</v>
      </c>
      <c r="I42" s="155" t="s">
        <v>18</v>
      </c>
    </row>
    <row r="43" spans="1:9" ht="24" customHeight="1">
      <c r="A43" s="42"/>
      <c r="B43" s="209" t="s">
        <v>15</v>
      </c>
      <c r="C43" s="208"/>
      <c r="D43" s="208"/>
      <c r="E43" s="208"/>
      <c r="F43" s="209"/>
      <c r="G43" s="149"/>
      <c r="H43" s="151"/>
      <c r="I43" s="151"/>
    </row>
    <row r="44" spans="1:9" ht="21" customHeight="1">
      <c r="A44" s="42"/>
      <c r="B44" s="209" t="s">
        <v>170</v>
      </c>
      <c r="C44" s="208"/>
      <c r="D44" s="208"/>
      <c r="E44" s="208"/>
      <c r="F44" s="209"/>
      <c r="G44" s="152" t="s">
        <v>310</v>
      </c>
      <c r="H44" s="155" t="s">
        <v>18</v>
      </c>
      <c r="I44" s="155" t="s">
        <v>18</v>
      </c>
    </row>
    <row r="45" spans="1:9" ht="39" customHeight="1">
      <c r="A45" s="42"/>
      <c r="B45" s="209" t="s">
        <v>171</v>
      </c>
      <c r="C45" s="208"/>
      <c r="D45" s="208"/>
      <c r="E45" s="208"/>
      <c r="F45" s="209"/>
      <c r="G45" s="147" t="s">
        <v>311</v>
      </c>
      <c r="H45" s="155" t="s">
        <v>18</v>
      </c>
      <c r="I45" s="155" t="s">
        <v>18</v>
      </c>
    </row>
    <row r="46" spans="1:9" ht="35.25" customHeight="1">
      <c r="A46" s="42"/>
      <c r="B46" s="209" t="s">
        <v>15</v>
      </c>
      <c r="C46" s="208"/>
      <c r="D46" s="208"/>
      <c r="E46" s="208"/>
      <c r="F46" s="209"/>
      <c r="G46" s="149"/>
      <c r="H46" s="151"/>
      <c r="I46" s="151"/>
    </row>
    <row r="47" spans="1:9" ht="28.5" customHeight="1">
      <c r="A47" s="42"/>
      <c r="B47" s="209" t="s">
        <v>170</v>
      </c>
      <c r="C47" s="208"/>
      <c r="D47" s="208"/>
      <c r="E47" s="208"/>
      <c r="F47" s="209"/>
      <c r="G47" s="152" t="s">
        <v>312</v>
      </c>
      <c r="H47" s="155" t="s">
        <v>18</v>
      </c>
      <c r="I47" s="155" t="s">
        <v>18</v>
      </c>
    </row>
    <row r="48" spans="1:9" ht="40.5" customHeight="1">
      <c r="A48" s="42"/>
      <c r="B48" s="209" t="s">
        <v>172</v>
      </c>
      <c r="C48" s="208"/>
      <c r="D48" s="208"/>
      <c r="E48" s="208"/>
      <c r="F48" s="209"/>
      <c r="G48" s="147" t="s">
        <v>313</v>
      </c>
      <c r="H48" s="155" t="s">
        <v>18</v>
      </c>
      <c r="I48" s="155" t="s">
        <v>18</v>
      </c>
    </row>
    <row r="49" spans="1:9" ht="33.75" customHeight="1">
      <c r="A49" s="42"/>
      <c r="B49" s="209" t="s">
        <v>15</v>
      </c>
      <c r="C49" s="208"/>
      <c r="D49" s="208"/>
      <c r="E49" s="208"/>
      <c r="F49" s="209"/>
      <c r="G49" s="149"/>
      <c r="H49" s="151"/>
      <c r="I49" s="151"/>
    </row>
    <row r="50" spans="1:9" ht="24.75" customHeight="1">
      <c r="A50" s="42"/>
      <c r="B50" s="209" t="s">
        <v>173</v>
      </c>
      <c r="C50" s="208"/>
      <c r="D50" s="208"/>
      <c r="E50" s="208"/>
      <c r="F50" s="209"/>
      <c r="G50" s="152" t="s">
        <v>314</v>
      </c>
      <c r="H50" s="155" t="s">
        <v>18</v>
      </c>
      <c r="I50" s="155" t="s">
        <v>18</v>
      </c>
    </row>
    <row r="51" spans="1:9" ht="26.25" customHeight="1">
      <c r="A51" s="42"/>
      <c r="B51" s="209" t="s">
        <v>174</v>
      </c>
      <c r="C51" s="208"/>
      <c r="D51" s="208"/>
      <c r="E51" s="208"/>
      <c r="F51" s="209"/>
      <c r="G51" s="147" t="s">
        <v>315</v>
      </c>
      <c r="H51" s="155" t="s">
        <v>18</v>
      </c>
      <c r="I51" s="155" t="s">
        <v>18</v>
      </c>
    </row>
    <row r="52" spans="1:9" ht="26.25" customHeight="1">
      <c r="A52" s="42"/>
      <c r="B52" s="209" t="s">
        <v>15</v>
      </c>
      <c r="C52" s="208"/>
      <c r="D52" s="208"/>
      <c r="E52" s="208"/>
      <c r="F52" s="209"/>
      <c r="G52" s="149"/>
      <c r="H52" s="151"/>
      <c r="I52" s="151"/>
    </row>
    <row r="53" spans="1:9" ht="25.5" customHeight="1">
      <c r="A53" s="42"/>
      <c r="B53" s="209" t="s">
        <v>173</v>
      </c>
      <c r="C53" s="208"/>
      <c r="D53" s="208"/>
      <c r="E53" s="208"/>
      <c r="F53" s="209"/>
      <c r="G53" s="152" t="s">
        <v>316</v>
      </c>
      <c r="H53" s="155" t="s">
        <v>18</v>
      </c>
      <c r="I53" s="155" t="s">
        <v>18</v>
      </c>
    </row>
    <row r="54" spans="1:9" ht="35.25" customHeight="1">
      <c r="A54" s="42"/>
      <c r="B54" s="209" t="s">
        <v>175</v>
      </c>
      <c r="C54" s="208"/>
      <c r="D54" s="208"/>
      <c r="E54" s="208"/>
      <c r="F54" s="209"/>
      <c r="G54" s="152" t="s">
        <v>229</v>
      </c>
      <c r="H54" s="155" t="s">
        <v>18</v>
      </c>
      <c r="I54" s="155" t="s">
        <v>18</v>
      </c>
    </row>
    <row r="55" spans="1:9" ht="40.5" customHeight="1">
      <c r="A55" s="42"/>
      <c r="B55" s="209" t="s">
        <v>176</v>
      </c>
      <c r="C55" s="208"/>
      <c r="D55" s="208"/>
      <c r="E55" s="208"/>
      <c r="F55" s="209"/>
      <c r="G55" s="152" t="s">
        <v>230</v>
      </c>
      <c r="H55" s="155" t="s">
        <v>18</v>
      </c>
      <c r="I55" s="155" t="s">
        <v>18</v>
      </c>
    </row>
    <row r="56" spans="1:9" ht="48" customHeight="1">
      <c r="A56" s="42"/>
      <c r="B56" s="209" t="s">
        <v>317</v>
      </c>
      <c r="C56" s="208"/>
      <c r="D56" s="208"/>
      <c r="E56" s="208"/>
      <c r="F56" s="209"/>
      <c r="G56" s="152" t="s">
        <v>231</v>
      </c>
      <c r="H56" s="156" t="s">
        <v>18</v>
      </c>
      <c r="I56" s="156" t="s">
        <v>18</v>
      </c>
    </row>
    <row r="57" spans="1:9" ht="43.5" customHeight="1">
      <c r="A57" s="42"/>
      <c r="B57" s="209" t="s">
        <v>177</v>
      </c>
      <c r="C57" s="208"/>
      <c r="D57" s="208"/>
      <c r="E57" s="208"/>
      <c r="F57" s="209"/>
      <c r="G57" s="152" t="s">
        <v>318</v>
      </c>
      <c r="H57" s="156" t="s">
        <v>18</v>
      </c>
      <c r="I57" s="156" t="s">
        <v>18</v>
      </c>
    </row>
    <row r="58" spans="1:9" ht="32.25" customHeight="1">
      <c r="A58" s="42"/>
      <c r="B58" s="209" t="s">
        <v>178</v>
      </c>
      <c r="C58" s="208"/>
      <c r="D58" s="208"/>
      <c r="E58" s="208"/>
      <c r="F58" s="209"/>
      <c r="G58" s="152" t="s">
        <v>319</v>
      </c>
      <c r="H58" s="155" t="s">
        <v>18</v>
      </c>
      <c r="I58" s="155" t="s">
        <v>18</v>
      </c>
    </row>
    <row r="59" spans="1:9" ht="25.5" customHeight="1">
      <c r="A59" s="42"/>
      <c r="B59" s="209" t="s">
        <v>179</v>
      </c>
      <c r="C59" s="208"/>
      <c r="D59" s="208"/>
      <c r="E59" s="208"/>
      <c r="F59" s="209"/>
      <c r="G59" s="152" t="s">
        <v>320</v>
      </c>
      <c r="H59" s="154" t="s">
        <v>18</v>
      </c>
      <c r="I59" s="154" t="s">
        <v>18</v>
      </c>
    </row>
    <row r="60" spans="1:9" ht="33" customHeight="1">
      <c r="A60" s="42"/>
      <c r="B60" s="209" t="s">
        <v>180</v>
      </c>
      <c r="C60" s="208"/>
      <c r="D60" s="208"/>
      <c r="E60" s="208"/>
      <c r="F60" s="209"/>
      <c r="G60" s="147" t="s">
        <v>321</v>
      </c>
      <c r="H60" s="148">
        <v>11447574.43</v>
      </c>
      <c r="I60" s="148">
        <v>11447618.11</v>
      </c>
    </row>
    <row r="61" spans="1:9" ht="39.75" customHeight="1">
      <c r="A61" s="42"/>
      <c r="B61" s="209" t="s">
        <v>15</v>
      </c>
      <c r="C61" s="208"/>
      <c r="D61" s="208"/>
      <c r="E61" s="208"/>
      <c r="F61" s="209"/>
      <c r="G61" s="149"/>
      <c r="H61" s="151"/>
      <c r="I61" s="151"/>
    </row>
    <row r="62" spans="1:9" ht="25.5" customHeight="1">
      <c r="A62" s="42"/>
      <c r="B62" s="209" t="s">
        <v>181</v>
      </c>
      <c r="C62" s="208"/>
      <c r="D62" s="208"/>
      <c r="E62" s="208"/>
      <c r="F62" s="209"/>
      <c r="G62" s="152" t="s">
        <v>322</v>
      </c>
      <c r="H62" s="153">
        <v>11433379.55</v>
      </c>
      <c r="I62" s="153">
        <v>11433379.55</v>
      </c>
    </row>
    <row r="63" spans="1:9" ht="36.75" customHeight="1">
      <c r="A63" s="42"/>
      <c r="B63" s="209" t="s">
        <v>182</v>
      </c>
      <c r="C63" s="208"/>
      <c r="D63" s="208"/>
      <c r="E63" s="208"/>
      <c r="F63" s="209"/>
      <c r="G63" s="152" t="s">
        <v>323</v>
      </c>
      <c r="H63" s="154" t="s">
        <v>18</v>
      </c>
      <c r="I63" s="154" t="s">
        <v>18</v>
      </c>
    </row>
    <row r="64" spans="1:9" ht="38.25" customHeight="1">
      <c r="A64" s="42"/>
      <c r="B64" s="209" t="s">
        <v>183</v>
      </c>
      <c r="C64" s="208"/>
      <c r="D64" s="208"/>
      <c r="E64" s="208"/>
      <c r="F64" s="209"/>
      <c r="G64" s="152" t="s">
        <v>324</v>
      </c>
      <c r="H64" s="148">
        <v>14194.88</v>
      </c>
      <c r="I64" s="148">
        <v>14238.56</v>
      </c>
    </row>
    <row r="65" spans="1:9" ht="33.75" customHeight="1">
      <c r="A65" s="42"/>
      <c r="B65" s="209" t="s">
        <v>184</v>
      </c>
      <c r="C65" s="208"/>
      <c r="D65" s="208"/>
      <c r="E65" s="208"/>
      <c r="F65" s="209"/>
      <c r="G65" s="152" t="s">
        <v>325</v>
      </c>
      <c r="H65" s="154" t="s">
        <v>18</v>
      </c>
      <c r="I65" s="154" t="s">
        <v>18</v>
      </c>
    </row>
    <row r="66" spans="1:9" ht="48" customHeight="1">
      <c r="A66" s="42"/>
      <c r="B66" s="207" t="s">
        <v>185</v>
      </c>
      <c r="C66" s="208"/>
      <c r="D66" s="208"/>
      <c r="E66" s="208"/>
      <c r="F66" s="207"/>
      <c r="G66" s="152" t="s">
        <v>326</v>
      </c>
      <c r="H66" s="148">
        <v>13795116.48</v>
      </c>
      <c r="I66" s="148">
        <v>13795160.16</v>
      </c>
    </row>
    <row r="67" spans="1:9" ht="54.75" customHeight="1">
      <c r="A67" s="42"/>
      <c r="B67" s="224" t="s">
        <v>186</v>
      </c>
      <c r="C67" s="208"/>
      <c r="D67" s="208"/>
      <c r="E67" s="208"/>
      <c r="F67" s="224"/>
      <c r="G67" s="152"/>
      <c r="H67" s="158"/>
      <c r="I67" s="158"/>
    </row>
    <row r="68" spans="1:9" ht="12" customHeight="1">
      <c r="A68" s="42"/>
      <c r="B68" s="209" t="s">
        <v>49</v>
      </c>
      <c r="C68" s="208"/>
      <c r="D68" s="208"/>
      <c r="E68" s="208"/>
      <c r="F68" s="209"/>
      <c r="G68" s="152" t="s">
        <v>232</v>
      </c>
      <c r="H68" s="153">
        <v>716770.39</v>
      </c>
      <c r="I68" s="153">
        <v>486109.22</v>
      </c>
    </row>
    <row r="69" spans="1:9" ht="25.5" customHeight="1">
      <c r="A69" s="42"/>
      <c r="B69" s="209" t="s">
        <v>187</v>
      </c>
      <c r="C69" s="208"/>
      <c r="D69" s="208"/>
      <c r="E69" s="208"/>
      <c r="F69" s="209"/>
      <c r="G69" s="152" t="s">
        <v>233</v>
      </c>
      <c r="H69" s="153">
        <v>1718058.83</v>
      </c>
      <c r="I69" s="153">
        <v>1947583.85</v>
      </c>
    </row>
    <row r="70" spans="1:9" ht="33" customHeight="1">
      <c r="A70" s="42"/>
      <c r="B70" s="209" t="s">
        <v>188</v>
      </c>
      <c r="C70" s="208"/>
      <c r="D70" s="208"/>
      <c r="E70" s="208"/>
      <c r="F70" s="209"/>
      <c r="G70" s="152" t="s">
        <v>242</v>
      </c>
      <c r="H70" s="154" t="s">
        <v>18</v>
      </c>
      <c r="I70" s="154" t="s">
        <v>18</v>
      </c>
    </row>
    <row r="71" spans="1:9" ht="25.5" customHeight="1">
      <c r="A71" s="42"/>
      <c r="B71" s="207" t="s">
        <v>189</v>
      </c>
      <c r="C71" s="208"/>
      <c r="D71" s="208"/>
      <c r="E71" s="208"/>
      <c r="F71" s="207"/>
      <c r="G71" s="152" t="s">
        <v>327</v>
      </c>
      <c r="H71" s="148">
        <v>2434829.22</v>
      </c>
      <c r="I71" s="148">
        <v>2433693.07</v>
      </c>
    </row>
    <row r="72" spans="1:9" ht="30" customHeight="1">
      <c r="A72" s="42"/>
      <c r="B72" s="207" t="s">
        <v>190</v>
      </c>
      <c r="C72" s="208"/>
      <c r="D72" s="208"/>
      <c r="E72" s="208"/>
      <c r="F72" s="207"/>
      <c r="G72" s="152" t="s">
        <v>252</v>
      </c>
      <c r="H72" s="148">
        <v>11360287.26</v>
      </c>
      <c r="I72" s="148">
        <v>11361467.09</v>
      </c>
    </row>
    <row r="73" spans="1:9" ht="39.75" customHeight="1">
      <c r="A73" s="42"/>
      <c r="B73" s="209" t="s">
        <v>191</v>
      </c>
      <c r="C73" s="208"/>
      <c r="D73" s="208"/>
      <c r="E73" s="208"/>
      <c r="F73" s="209"/>
      <c r="G73" s="152" t="s">
        <v>263</v>
      </c>
      <c r="H73" s="165">
        <v>5849.57039</v>
      </c>
      <c r="I73" s="165">
        <v>5849.57039</v>
      </c>
    </row>
    <row r="74" spans="1:9" ht="31.5" customHeight="1">
      <c r="A74" s="54"/>
      <c r="B74" s="209" t="s">
        <v>192</v>
      </c>
      <c r="C74" s="208"/>
      <c r="D74" s="208"/>
      <c r="E74" s="208"/>
      <c r="F74" s="209"/>
      <c r="G74" s="152" t="s">
        <v>328</v>
      </c>
      <c r="H74" s="153">
        <v>1942.07</v>
      </c>
      <c r="I74" s="153">
        <v>1942.27</v>
      </c>
    </row>
    <row r="75" spans="1:9" ht="12">
      <c r="A75" s="54"/>
      <c r="B75" s="113"/>
      <c r="C75" s="114"/>
      <c r="D75" s="114"/>
      <c r="E75" s="114"/>
      <c r="F75" s="113"/>
      <c r="G75" s="115"/>
      <c r="H75" s="116"/>
      <c r="I75" s="116"/>
    </row>
    <row r="76" spans="1:9" ht="11.25">
      <c r="A76" s="54"/>
      <c r="B76" s="109"/>
      <c r="C76" s="110"/>
      <c r="D76" s="110"/>
      <c r="E76" s="110"/>
      <c r="F76" s="109"/>
      <c r="G76" s="111"/>
      <c r="H76" s="112"/>
      <c r="I76" s="112"/>
    </row>
    <row r="77" spans="1:9" ht="21.75" customHeight="1">
      <c r="A77" s="54"/>
      <c r="B77" s="215" t="s">
        <v>53</v>
      </c>
      <c r="C77" s="215"/>
      <c r="D77" s="215"/>
      <c r="E77" s="65"/>
      <c r="F77" s="105"/>
      <c r="G77" s="216" t="s">
        <v>374</v>
      </c>
      <c r="H77" s="216"/>
      <c r="I77" s="216"/>
    </row>
    <row r="78" spans="1:9" ht="12">
      <c r="A78" s="54"/>
      <c r="B78" s="212"/>
      <c r="C78" s="212"/>
      <c r="D78" s="212"/>
      <c r="E78" s="212"/>
      <c r="F78" s="212"/>
      <c r="G78" s="106"/>
      <c r="H78" s="65"/>
      <c r="I78" s="65"/>
    </row>
    <row r="79" spans="1:9" ht="24" customHeight="1">
      <c r="A79" s="54"/>
      <c r="B79" s="215" t="s">
        <v>363</v>
      </c>
      <c r="C79" s="215"/>
      <c r="D79" s="215"/>
      <c r="E79" s="107"/>
      <c r="F79" s="108"/>
      <c r="G79" s="216" t="s">
        <v>364</v>
      </c>
      <c r="H79" s="216"/>
      <c r="I79" s="216"/>
    </row>
    <row r="80" spans="1:9" ht="19.5" customHeight="1">
      <c r="A80" s="54"/>
      <c r="B80" s="212"/>
      <c r="C80" s="212"/>
      <c r="D80" s="212"/>
      <c r="E80" s="212"/>
      <c r="F80" s="212"/>
      <c r="G80" s="106"/>
      <c r="H80" s="65"/>
      <c r="I80" s="65"/>
    </row>
    <row r="81" spans="1:9" ht="33" customHeight="1">
      <c r="A81" s="54"/>
      <c r="B81" s="217" t="s">
        <v>334</v>
      </c>
      <c r="C81" s="217"/>
      <c r="D81" s="217"/>
      <c r="E81" s="65"/>
      <c r="F81" s="105"/>
      <c r="G81" s="216" t="s">
        <v>365</v>
      </c>
      <c r="H81" s="216"/>
      <c r="I81" s="216"/>
    </row>
    <row r="82" spans="1:9" ht="12">
      <c r="A82" s="42"/>
      <c r="B82" s="212"/>
      <c r="C82" s="212"/>
      <c r="D82" s="212"/>
      <c r="E82" s="212"/>
      <c r="F82" s="212"/>
      <c r="G82" s="106"/>
      <c r="H82" s="65"/>
      <c r="I82" s="65"/>
    </row>
    <row r="83" spans="1:9" ht="11.25">
      <c r="A83" s="42"/>
      <c r="B83" s="42"/>
      <c r="C83" s="42"/>
      <c r="D83" s="42"/>
      <c r="E83" s="42"/>
      <c r="F83" s="42"/>
      <c r="G83" s="55"/>
      <c r="H83" s="42"/>
      <c r="I83" s="42"/>
    </row>
    <row r="84" spans="1:9" ht="11.25">
      <c r="A84" s="42"/>
      <c r="B84" s="42"/>
      <c r="C84" s="42"/>
      <c r="D84" s="42"/>
      <c r="E84" s="42"/>
      <c r="F84" s="42"/>
      <c r="G84" s="55"/>
      <c r="H84" s="42"/>
      <c r="I84" s="42"/>
    </row>
    <row r="85" spans="1:9" ht="11.25">
      <c r="A85" s="42"/>
      <c r="B85" s="42"/>
      <c r="C85" s="42"/>
      <c r="D85" s="42"/>
      <c r="E85" s="42"/>
      <c r="F85" s="42"/>
      <c r="G85" s="55"/>
      <c r="H85" s="42"/>
      <c r="I85" s="42"/>
    </row>
    <row r="86" spans="1:9" ht="11.25">
      <c r="A86" s="42"/>
      <c r="B86" s="42"/>
      <c r="C86" s="42"/>
      <c r="D86" s="42"/>
      <c r="E86" s="42"/>
      <c r="F86" s="42"/>
      <c r="G86" s="55"/>
      <c r="H86" s="42"/>
      <c r="I86" s="42"/>
    </row>
  </sheetData>
  <sheetProtection/>
  <mergeCells count="147">
    <mergeCell ref="B73:F73"/>
    <mergeCell ref="B74:F74"/>
    <mergeCell ref="B70:F70"/>
    <mergeCell ref="B71:F71"/>
    <mergeCell ref="B72:F72"/>
    <mergeCell ref="B67:F67"/>
    <mergeCell ref="B68:F68"/>
    <mergeCell ref="B69:F69"/>
    <mergeCell ref="B57:F57"/>
    <mergeCell ref="B62:F62"/>
    <mergeCell ref="B63:F63"/>
    <mergeCell ref="B51:F51"/>
    <mergeCell ref="B52:F52"/>
    <mergeCell ref="B53:F53"/>
    <mergeCell ref="B43:F43"/>
    <mergeCell ref="B47:F47"/>
    <mergeCell ref="B48:F48"/>
    <mergeCell ref="B31:F31"/>
    <mergeCell ref="B34:F34"/>
    <mergeCell ref="B35:F35"/>
    <mergeCell ref="B28:F28"/>
    <mergeCell ref="B29:F29"/>
    <mergeCell ref="B30:F30"/>
    <mergeCell ref="B24:F24"/>
    <mergeCell ref="B26:F26"/>
    <mergeCell ref="B27:F27"/>
    <mergeCell ref="B21:F21"/>
    <mergeCell ref="B22:F22"/>
    <mergeCell ref="B23:F23"/>
    <mergeCell ref="B18:F18"/>
    <mergeCell ref="B19:F19"/>
    <mergeCell ref="B20:F20"/>
    <mergeCell ref="B14:F14"/>
    <mergeCell ref="B15:F15"/>
    <mergeCell ref="B16:F16"/>
    <mergeCell ref="B17:F17"/>
    <mergeCell ref="A10:A11"/>
    <mergeCell ref="B77:D77"/>
    <mergeCell ref="G77:I77"/>
    <mergeCell ref="B7:F7"/>
    <mergeCell ref="G7:I7"/>
    <mergeCell ref="B8:F8"/>
    <mergeCell ref="G8:I8"/>
    <mergeCell ref="B9:F9"/>
    <mergeCell ref="B10:F11"/>
    <mergeCell ref="B78:F78"/>
    <mergeCell ref="B5:I5"/>
    <mergeCell ref="B6:I6"/>
    <mergeCell ref="B82:F82"/>
    <mergeCell ref="B79:D79"/>
    <mergeCell ref="G79:I79"/>
    <mergeCell ref="B80:F80"/>
    <mergeCell ref="B81:D81"/>
    <mergeCell ref="G81:I81"/>
    <mergeCell ref="G10:G11"/>
    <mergeCell ref="B12:F12"/>
    <mergeCell ref="B25:F25"/>
    <mergeCell ref="B32:F32"/>
    <mergeCell ref="B13:F13"/>
    <mergeCell ref="B33:F33"/>
    <mergeCell ref="B37:F37"/>
    <mergeCell ref="B38:F38"/>
    <mergeCell ref="B36:F36"/>
    <mergeCell ref="B39:F39"/>
    <mergeCell ref="B40:F40"/>
    <mergeCell ref="B44:F44"/>
    <mergeCell ref="B41:F41"/>
    <mergeCell ref="B42:F42"/>
    <mergeCell ref="B45:F45"/>
    <mergeCell ref="B46:F46"/>
    <mergeCell ref="B50:F50"/>
    <mergeCell ref="B49:F49"/>
    <mergeCell ref="B54:F54"/>
    <mergeCell ref="B58:F58"/>
    <mergeCell ref="B59:F59"/>
    <mergeCell ref="B55:F55"/>
    <mergeCell ref="B56:F56"/>
    <mergeCell ref="B66:F66"/>
    <mergeCell ref="B60:F60"/>
    <mergeCell ref="B61:F61"/>
    <mergeCell ref="B65:F65"/>
    <mergeCell ref="B64:F64"/>
  </mergeCells>
  <printOptions/>
  <pageMargins left="0.75" right="0.58" top="0.52" bottom="0.51" header="0.5" footer="0.5"/>
  <pageSetup fitToHeight="1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6"/>
  <sheetViews>
    <sheetView tabSelected="1" zoomScalePageLayoutView="0" workbookViewId="0" topLeftCell="A48">
      <selection activeCell="A56" sqref="A56"/>
    </sheetView>
  </sheetViews>
  <sheetFormatPr defaultColWidth="10.66015625" defaultRowHeight="11.25"/>
  <cols>
    <col min="1" max="1" width="74.5" style="0" customWidth="1"/>
    <col min="2" max="2" width="7.33203125" style="1" customWidth="1"/>
    <col min="3" max="3" width="20.16015625" style="93" customWidth="1"/>
    <col min="4" max="4" width="19.5" style="0" customWidth="1"/>
    <col min="5" max="5" width="21.33203125" style="0" customWidth="1"/>
  </cols>
  <sheetData>
    <row r="1" spans="1:5" ht="9" customHeight="1">
      <c r="A1" s="43"/>
      <c r="B1" s="43"/>
      <c r="C1" s="94"/>
      <c r="D1" s="61"/>
      <c r="E1" s="42"/>
    </row>
    <row r="2" spans="1:5" ht="12">
      <c r="A2" s="49"/>
      <c r="B2" s="62"/>
      <c r="C2" s="98"/>
      <c r="D2" s="62"/>
      <c r="E2" s="63" t="s">
        <v>111</v>
      </c>
    </row>
    <row r="3" spans="1:5" ht="12">
      <c r="A3" s="49"/>
      <c r="B3" s="62"/>
      <c r="C3" s="98"/>
      <c r="D3" s="62"/>
      <c r="E3" s="63" t="s">
        <v>1</v>
      </c>
    </row>
    <row r="4" spans="1:5" ht="12">
      <c r="A4" s="49"/>
      <c r="B4" s="62"/>
      <c r="C4" s="98"/>
      <c r="D4" s="62"/>
      <c r="E4" s="63" t="s">
        <v>2</v>
      </c>
    </row>
    <row r="5" spans="1:5" ht="12">
      <c r="A5" s="49"/>
      <c r="B5" s="62"/>
      <c r="C5" s="98"/>
      <c r="D5" s="62"/>
      <c r="E5" s="63" t="s">
        <v>3</v>
      </c>
    </row>
    <row r="6" spans="1:5" ht="12">
      <c r="A6" s="49"/>
      <c r="B6" s="62"/>
      <c r="C6" s="98"/>
      <c r="D6" s="62"/>
      <c r="E6" s="63" t="s">
        <v>4</v>
      </c>
    </row>
    <row r="7" spans="1:5" ht="12">
      <c r="A7" s="49"/>
      <c r="B7" s="62"/>
      <c r="C7" s="98"/>
      <c r="D7" s="62"/>
      <c r="E7" s="63" t="s">
        <v>5</v>
      </c>
    </row>
    <row r="8" spans="1:5" ht="16.5" customHeight="1">
      <c r="A8" s="44" t="s">
        <v>112</v>
      </c>
      <c r="B8" s="64"/>
      <c r="C8" s="99"/>
      <c r="D8" s="64"/>
      <c r="E8" s="64"/>
    </row>
    <row r="9" spans="1:5" ht="16.5" customHeight="1">
      <c r="A9" s="227" t="s">
        <v>391</v>
      </c>
      <c r="B9" s="227"/>
      <c r="C9" s="227"/>
      <c r="D9" s="227"/>
      <c r="E9" s="227"/>
    </row>
    <row r="10" spans="1:5" s="4" customFormat="1" ht="14.25" customHeight="1">
      <c r="A10" s="50" t="s">
        <v>377</v>
      </c>
      <c r="B10" s="51"/>
      <c r="C10" s="100"/>
      <c r="D10" s="50"/>
      <c r="E10" s="50"/>
    </row>
    <row r="11" spans="1:5" ht="13.5" customHeight="1">
      <c r="A11" s="66" t="s">
        <v>7</v>
      </c>
      <c r="B11" s="67"/>
      <c r="C11" s="90"/>
      <c r="D11" s="67"/>
      <c r="E11" s="64"/>
    </row>
    <row r="12" spans="1:5" s="13" customFormat="1" ht="15.75" customHeight="1">
      <c r="A12" s="221" t="s">
        <v>213</v>
      </c>
      <c r="B12" s="222"/>
      <c r="C12" s="222"/>
      <c r="D12" s="222"/>
      <c r="E12" s="228"/>
    </row>
    <row r="13" spans="1:5" s="13" customFormat="1" ht="16.5" customHeight="1">
      <c r="A13" s="221" t="s">
        <v>209</v>
      </c>
      <c r="B13" s="222"/>
      <c r="C13" s="222"/>
      <c r="D13" s="222"/>
      <c r="E13" s="228"/>
    </row>
    <row r="14" spans="1:5" ht="11.25">
      <c r="A14" s="42"/>
      <c r="B14" s="55"/>
      <c r="C14" s="86"/>
      <c r="D14" s="56"/>
      <c r="E14" s="56" t="s">
        <v>8</v>
      </c>
    </row>
    <row r="15" spans="1:5" ht="74.25" customHeight="1">
      <c r="A15" s="60" t="s">
        <v>342</v>
      </c>
      <c r="B15" s="60" t="s">
        <v>10</v>
      </c>
      <c r="C15" s="101" t="s">
        <v>343</v>
      </c>
      <c r="D15" s="60" t="s">
        <v>344</v>
      </c>
      <c r="E15" s="60" t="s">
        <v>345</v>
      </c>
    </row>
    <row r="16" spans="1:5" ht="16.5" customHeight="1">
      <c r="A16" s="76" t="s">
        <v>214</v>
      </c>
      <c r="B16" s="76" t="s">
        <v>215</v>
      </c>
      <c r="C16" s="102" t="s">
        <v>216</v>
      </c>
      <c r="D16" s="76" t="s">
        <v>225</v>
      </c>
      <c r="E16" s="76" t="s">
        <v>346</v>
      </c>
    </row>
    <row r="17" spans="1:5" ht="20.25" customHeight="1">
      <c r="A17" s="119" t="s">
        <v>347</v>
      </c>
      <c r="B17" s="120" t="s">
        <v>226</v>
      </c>
      <c r="C17" s="121">
        <v>2347.54</v>
      </c>
      <c r="D17" s="121">
        <v>17.02</v>
      </c>
      <c r="E17" s="122" t="s">
        <v>113</v>
      </c>
    </row>
    <row r="18" spans="1:5" ht="18" customHeight="1">
      <c r="A18" s="123" t="s">
        <v>15</v>
      </c>
      <c r="B18" s="124"/>
      <c r="C18" s="123"/>
      <c r="D18" s="123"/>
      <c r="E18" s="123"/>
    </row>
    <row r="19" spans="1:5" ht="15" customHeight="1">
      <c r="A19" s="125" t="s">
        <v>16</v>
      </c>
      <c r="B19" s="126" t="s">
        <v>227</v>
      </c>
      <c r="C19" s="166">
        <v>2347.54</v>
      </c>
      <c r="D19" s="121">
        <v>17.02</v>
      </c>
      <c r="E19" s="122" t="s">
        <v>113</v>
      </c>
    </row>
    <row r="20" spans="1:5" ht="15" customHeight="1">
      <c r="A20" s="127" t="s">
        <v>333</v>
      </c>
      <c r="B20" s="126"/>
      <c r="C20" s="166">
        <v>2347.54</v>
      </c>
      <c r="D20" s="121">
        <v>17.02</v>
      </c>
      <c r="E20" s="122" t="s">
        <v>113</v>
      </c>
    </row>
    <row r="21" spans="1:5" ht="24.75" customHeight="1">
      <c r="A21" s="125" t="s">
        <v>17</v>
      </c>
      <c r="B21" s="126" t="s">
        <v>228</v>
      </c>
      <c r="C21" s="167" t="s">
        <v>18</v>
      </c>
      <c r="D21" s="128" t="s">
        <v>18</v>
      </c>
      <c r="E21" s="122" t="s">
        <v>113</v>
      </c>
    </row>
    <row r="22" spans="1:5" ht="18" customHeight="1">
      <c r="A22" s="119" t="s">
        <v>19</v>
      </c>
      <c r="B22" s="120" t="s">
        <v>229</v>
      </c>
      <c r="C22" s="128" t="s">
        <v>18</v>
      </c>
      <c r="D22" s="128" t="s">
        <v>18</v>
      </c>
      <c r="E22" s="122" t="s">
        <v>113</v>
      </c>
    </row>
    <row r="23" spans="1:5" ht="14.25" customHeight="1">
      <c r="A23" s="123" t="s">
        <v>15</v>
      </c>
      <c r="B23" s="124"/>
      <c r="C23" s="123"/>
      <c r="D23" s="123"/>
      <c r="E23" s="123"/>
    </row>
    <row r="24" spans="1:5" ht="15.75" customHeight="1">
      <c r="A24" s="125" t="s">
        <v>16</v>
      </c>
      <c r="B24" s="126" t="s">
        <v>230</v>
      </c>
      <c r="C24" s="167" t="s">
        <v>18</v>
      </c>
      <c r="D24" s="128" t="s">
        <v>18</v>
      </c>
      <c r="E24" s="122" t="s">
        <v>113</v>
      </c>
    </row>
    <row r="25" spans="1:5" ht="13.5" customHeight="1">
      <c r="A25" s="125" t="s">
        <v>17</v>
      </c>
      <c r="B25" s="126" t="s">
        <v>231</v>
      </c>
      <c r="C25" s="167" t="s">
        <v>18</v>
      </c>
      <c r="D25" s="128" t="s">
        <v>18</v>
      </c>
      <c r="E25" s="122" t="s">
        <v>113</v>
      </c>
    </row>
    <row r="26" spans="1:5" ht="18" customHeight="1">
      <c r="A26" s="129" t="s">
        <v>114</v>
      </c>
      <c r="B26" s="120" t="s">
        <v>232</v>
      </c>
      <c r="C26" s="128" t="s">
        <v>18</v>
      </c>
      <c r="D26" s="128" t="s">
        <v>18</v>
      </c>
      <c r="E26" s="122" t="s">
        <v>113</v>
      </c>
    </row>
    <row r="27" spans="1:5" ht="17.25" customHeight="1">
      <c r="A27" s="130" t="s">
        <v>15</v>
      </c>
      <c r="B27" s="124"/>
      <c r="C27" s="123"/>
      <c r="D27" s="123"/>
      <c r="E27" s="123"/>
    </row>
    <row r="28" spans="1:5" ht="28.5" customHeight="1">
      <c r="A28" s="129" t="s">
        <v>115</v>
      </c>
      <c r="B28" s="120" t="s">
        <v>233</v>
      </c>
      <c r="C28" s="128" t="s">
        <v>18</v>
      </c>
      <c r="D28" s="128" t="s">
        <v>18</v>
      </c>
      <c r="E28" s="122" t="s">
        <v>113</v>
      </c>
    </row>
    <row r="29" spans="1:5" ht="19.5" customHeight="1">
      <c r="A29" s="123" t="s">
        <v>116</v>
      </c>
      <c r="B29" s="124"/>
      <c r="C29" s="131"/>
      <c r="D29" s="131"/>
      <c r="E29" s="131"/>
    </row>
    <row r="30" spans="1:5" ht="20.25" customHeight="1">
      <c r="A30" s="132" t="s">
        <v>117</v>
      </c>
      <c r="B30" s="126" t="s">
        <v>234</v>
      </c>
      <c r="C30" s="128" t="s">
        <v>18</v>
      </c>
      <c r="D30" s="128" t="s">
        <v>18</v>
      </c>
      <c r="E30" s="122" t="s">
        <v>113</v>
      </c>
    </row>
    <row r="31" spans="1:5" ht="35.25" customHeight="1">
      <c r="A31" s="132" t="s">
        <v>118</v>
      </c>
      <c r="B31" s="126" t="s">
        <v>235</v>
      </c>
      <c r="C31" s="128" t="s">
        <v>18</v>
      </c>
      <c r="D31" s="128" t="s">
        <v>18</v>
      </c>
      <c r="E31" s="122" t="s">
        <v>113</v>
      </c>
    </row>
    <row r="32" spans="1:5" ht="30.75" customHeight="1">
      <c r="A32" s="132" t="s">
        <v>119</v>
      </c>
      <c r="B32" s="126" t="s">
        <v>236</v>
      </c>
      <c r="C32" s="128" t="s">
        <v>18</v>
      </c>
      <c r="D32" s="128" t="s">
        <v>18</v>
      </c>
      <c r="E32" s="122" t="s">
        <v>113</v>
      </c>
    </row>
    <row r="33" spans="1:5" ht="31.5" customHeight="1">
      <c r="A33" s="132" t="s">
        <v>120</v>
      </c>
      <c r="B33" s="126" t="s">
        <v>237</v>
      </c>
      <c r="C33" s="128" t="s">
        <v>18</v>
      </c>
      <c r="D33" s="128" t="s">
        <v>18</v>
      </c>
      <c r="E33" s="122" t="s">
        <v>113</v>
      </c>
    </row>
    <row r="34" spans="1:5" ht="32.25" customHeight="1">
      <c r="A34" s="132" t="s">
        <v>121</v>
      </c>
      <c r="B34" s="126" t="s">
        <v>238</v>
      </c>
      <c r="C34" s="128" t="s">
        <v>18</v>
      </c>
      <c r="D34" s="128" t="s">
        <v>18</v>
      </c>
      <c r="E34" s="122" t="s">
        <v>113</v>
      </c>
    </row>
    <row r="35" spans="1:5" ht="30" customHeight="1">
      <c r="A35" s="132" t="s">
        <v>122</v>
      </c>
      <c r="B35" s="126" t="s">
        <v>239</v>
      </c>
      <c r="C35" s="128" t="s">
        <v>18</v>
      </c>
      <c r="D35" s="128" t="s">
        <v>18</v>
      </c>
      <c r="E35" s="122" t="s">
        <v>113</v>
      </c>
    </row>
    <row r="36" spans="1:5" ht="36.75" customHeight="1">
      <c r="A36" s="132" t="s">
        <v>123</v>
      </c>
      <c r="B36" s="126" t="s">
        <v>240</v>
      </c>
      <c r="C36" s="128" t="s">
        <v>18</v>
      </c>
      <c r="D36" s="128" t="s">
        <v>18</v>
      </c>
      <c r="E36" s="122" t="s">
        <v>113</v>
      </c>
    </row>
    <row r="37" spans="1:5" ht="36" customHeight="1">
      <c r="A37" s="132" t="s">
        <v>124</v>
      </c>
      <c r="B37" s="126" t="s">
        <v>241</v>
      </c>
      <c r="C37" s="128" t="s">
        <v>18</v>
      </c>
      <c r="D37" s="128" t="s">
        <v>18</v>
      </c>
      <c r="E37" s="122" t="s">
        <v>113</v>
      </c>
    </row>
    <row r="38" spans="1:5" ht="40.5" customHeight="1">
      <c r="A38" s="129" t="s">
        <v>125</v>
      </c>
      <c r="B38" s="120" t="s">
        <v>242</v>
      </c>
      <c r="C38" s="128" t="s">
        <v>18</v>
      </c>
      <c r="D38" s="128" t="s">
        <v>18</v>
      </c>
      <c r="E38" s="122" t="s">
        <v>113</v>
      </c>
    </row>
    <row r="39" spans="1:5" ht="31.5" customHeight="1">
      <c r="A39" s="123" t="s">
        <v>116</v>
      </c>
      <c r="B39" s="124"/>
      <c r="C39" s="131"/>
      <c r="D39" s="131"/>
      <c r="E39" s="131"/>
    </row>
    <row r="40" spans="1:5" ht="24.75" customHeight="1">
      <c r="A40" s="132" t="s">
        <v>117</v>
      </c>
      <c r="B40" s="126" t="s">
        <v>243</v>
      </c>
      <c r="C40" s="128" t="s">
        <v>18</v>
      </c>
      <c r="D40" s="128" t="s">
        <v>18</v>
      </c>
      <c r="E40" s="122" t="s">
        <v>113</v>
      </c>
    </row>
    <row r="41" spans="1:5" ht="35.25" customHeight="1">
      <c r="A41" s="132" t="s">
        <v>118</v>
      </c>
      <c r="B41" s="126" t="s">
        <v>244</v>
      </c>
      <c r="C41" s="128" t="s">
        <v>18</v>
      </c>
      <c r="D41" s="128" t="s">
        <v>18</v>
      </c>
      <c r="E41" s="122" t="s">
        <v>113</v>
      </c>
    </row>
    <row r="42" spans="1:5" ht="35.25" customHeight="1">
      <c r="A42" s="132" t="s">
        <v>119</v>
      </c>
      <c r="B42" s="126" t="s">
        <v>245</v>
      </c>
      <c r="C42" s="128" t="s">
        <v>18</v>
      </c>
      <c r="D42" s="128" t="s">
        <v>18</v>
      </c>
      <c r="E42" s="122" t="s">
        <v>113</v>
      </c>
    </row>
    <row r="43" spans="1:5" ht="28.5" customHeight="1">
      <c r="A43" s="132" t="s">
        <v>120</v>
      </c>
      <c r="B43" s="126" t="s">
        <v>246</v>
      </c>
      <c r="C43" s="128" t="s">
        <v>18</v>
      </c>
      <c r="D43" s="128" t="s">
        <v>18</v>
      </c>
      <c r="E43" s="122" t="s">
        <v>113</v>
      </c>
    </row>
    <row r="44" spans="1:5" ht="36" customHeight="1">
      <c r="A44" s="132" t="s">
        <v>121</v>
      </c>
      <c r="B44" s="126" t="s">
        <v>247</v>
      </c>
      <c r="C44" s="128" t="s">
        <v>18</v>
      </c>
      <c r="D44" s="128" t="s">
        <v>18</v>
      </c>
      <c r="E44" s="122" t="s">
        <v>113</v>
      </c>
    </row>
    <row r="45" spans="1:5" ht="24" customHeight="1">
      <c r="A45" s="132" t="s">
        <v>122</v>
      </c>
      <c r="B45" s="126" t="s">
        <v>248</v>
      </c>
      <c r="C45" s="128" t="s">
        <v>18</v>
      </c>
      <c r="D45" s="128" t="s">
        <v>18</v>
      </c>
      <c r="E45" s="122" t="s">
        <v>113</v>
      </c>
    </row>
    <row r="46" spans="1:5" ht="24" customHeight="1">
      <c r="A46" s="132" t="s">
        <v>123</v>
      </c>
      <c r="B46" s="126" t="s">
        <v>249</v>
      </c>
      <c r="C46" s="128" t="s">
        <v>18</v>
      </c>
      <c r="D46" s="128" t="s">
        <v>18</v>
      </c>
      <c r="E46" s="122" t="s">
        <v>113</v>
      </c>
    </row>
    <row r="47" spans="1:5" ht="52.5" customHeight="1">
      <c r="A47" s="132" t="s">
        <v>126</v>
      </c>
      <c r="B47" s="126" t="s">
        <v>250</v>
      </c>
      <c r="C47" s="128" t="s">
        <v>18</v>
      </c>
      <c r="D47" s="128" t="s">
        <v>18</v>
      </c>
      <c r="E47" s="122" t="s">
        <v>113</v>
      </c>
    </row>
    <row r="48" spans="1:5" ht="36" customHeight="1">
      <c r="A48" s="132" t="s">
        <v>124</v>
      </c>
      <c r="B48" s="126" t="s">
        <v>251</v>
      </c>
      <c r="C48" s="128" t="s">
        <v>18</v>
      </c>
      <c r="D48" s="128" t="s">
        <v>18</v>
      </c>
      <c r="E48" s="122" t="s">
        <v>113</v>
      </c>
    </row>
    <row r="49" spans="1:5" ht="35.25" customHeight="1">
      <c r="A49" s="129" t="s">
        <v>24</v>
      </c>
      <c r="B49" s="120" t="s">
        <v>252</v>
      </c>
      <c r="C49" s="128" t="s">
        <v>18</v>
      </c>
      <c r="D49" s="128" t="s">
        <v>18</v>
      </c>
      <c r="E49" s="122" t="s">
        <v>113</v>
      </c>
    </row>
    <row r="50" spans="1:5" ht="31.5" customHeight="1">
      <c r="A50" s="130" t="s">
        <v>15</v>
      </c>
      <c r="B50" s="124"/>
      <c r="C50" s="123"/>
      <c r="D50" s="123"/>
      <c r="E50" s="123"/>
    </row>
    <row r="51" spans="1:5" ht="32.25" customHeight="1">
      <c r="A51" s="132" t="s">
        <v>117</v>
      </c>
      <c r="B51" s="126" t="s">
        <v>253</v>
      </c>
      <c r="C51" s="128" t="s">
        <v>18</v>
      </c>
      <c r="D51" s="128" t="s">
        <v>18</v>
      </c>
      <c r="E51" s="122" t="s">
        <v>113</v>
      </c>
    </row>
    <row r="52" spans="1:5" ht="21.75" customHeight="1">
      <c r="A52" s="132" t="s">
        <v>118</v>
      </c>
      <c r="B52" s="126" t="s">
        <v>254</v>
      </c>
      <c r="C52" s="128" t="s">
        <v>18</v>
      </c>
      <c r="D52" s="128" t="s">
        <v>18</v>
      </c>
      <c r="E52" s="122" t="s">
        <v>113</v>
      </c>
    </row>
    <row r="53" spans="1:5" ht="22.5" customHeight="1">
      <c r="A53" s="132" t="s">
        <v>119</v>
      </c>
      <c r="B53" s="126" t="s">
        <v>255</v>
      </c>
      <c r="C53" s="128" t="s">
        <v>18</v>
      </c>
      <c r="D53" s="128" t="s">
        <v>18</v>
      </c>
      <c r="E53" s="122" t="s">
        <v>113</v>
      </c>
    </row>
    <row r="54" spans="1:5" ht="26.25" customHeight="1">
      <c r="A54" s="132" t="s">
        <v>120</v>
      </c>
      <c r="B54" s="126" t="s">
        <v>256</v>
      </c>
      <c r="C54" s="128" t="s">
        <v>18</v>
      </c>
      <c r="D54" s="128" t="s">
        <v>18</v>
      </c>
      <c r="E54" s="122" t="s">
        <v>113</v>
      </c>
    </row>
    <row r="55" spans="1:5" ht="35.25" customHeight="1">
      <c r="A55" s="127" t="s">
        <v>393</v>
      </c>
      <c r="B55" s="126"/>
      <c r="C55" s="133">
        <v>0</v>
      </c>
      <c r="D55" s="133">
        <v>0</v>
      </c>
      <c r="E55" s="122" t="s">
        <v>113</v>
      </c>
    </row>
    <row r="56" spans="1:5" ht="32.25" customHeight="1">
      <c r="A56" s="132" t="s">
        <v>121</v>
      </c>
      <c r="B56" s="126" t="s">
        <v>257</v>
      </c>
      <c r="C56" s="128" t="s">
        <v>18</v>
      </c>
      <c r="D56" s="128" t="s">
        <v>18</v>
      </c>
      <c r="E56" s="122" t="s">
        <v>113</v>
      </c>
    </row>
    <row r="57" spans="1:5" ht="27" customHeight="1">
      <c r="A57" s="132" t="s">
        <v>122</v>
      </c>
      <c r="B57" s="126" t="s">
        <v>258</v>
      </c>
      <c r="C57" s="128" t="s">
        <v>18</v>
      </c>
      <c r="D57" s="128" t="s">
        <v>18</v>
      </c>
      <c r="E57" s="122" t="s">
        <v>113</v>
      </c>
    </row>
    <row r="58" spans="1:5" ht="18" customHeight="1">
      <c r="A58" s="132" t="s">
        <v>123</v>
      </c>
      <c r="B58" s="126" t="s">
        <v>259</v>
      </c>
      <c r="C58" s="128" t="s">
        <v>18</v>
      </c>
      <c r="D58" s="128" t="s">
        <v>18</v>
      </c>
      <c r="E58" s="122" t="s">
        <v>113</v>
      </c>
    </row>
    <row r="59" spans="1:5" ht="33.75" customHeight="1">
      <c r="A59" s="132" t="s">
        <v>126</v>
      </c>
      <c r="B59" s="126" t="s">
        <v>260</v>
      </c>
      <c r="C59" s="128" t="s">
        <v>18</v>
      </c>
      <c r="D59" s="128" t="s">
        <v>18</v>
      </c>
      <c r="E59" s="122" t="s">
        <v>113</v>
      </c>
    </row>
    <row r="60" spans="1:5" ht="38.25" customHeight="1">
      <c r="A60" s="132" t="s">
        <v>124</v>
      </c>
      <c r="B60" s="126" t="s">
        <v>261</v>
      </c>
      <c r="C60" s="128" t="s">
        <v>18</v>
      </c>
      <c r="D60" s="128" t="s">
        <v>18</v>
      </c>
      <c r="E60" s="122" t="s">
        <v>113</v>
      </c>
    </row>
    <row r="61" spans="1:5" ht="38.25" customHeight="1">
      <c r="A61" s="132" t="s">
        <v>74</v>
      </c>
      <c r="B61" s="126" t="s">
        <v>262</v>
      </c>
      <c r="C61" s="128" t="s">
        <v>18</v>
      </c>
      <c r="D61" s="128" t="s">
        <v>18</v>
      </c>
      <c r="E61" s="122" t="s">
        <v>113</v>
      </c>
    </row>
    <row r="62" spans="1:5" ht="34.5" customHeight="1">
      <c r="A62" s="129" t="s">
        <v>127</v>
      </c>
      <c r="B62" s="120" t="s">
        <v>263</v>
      </c>
      <c r="C62" s="128" t="s">
        <v>18</v>
      </c>
      <c r="D62" s="128" t="s">
        <v>18</v>
      </c>
      <c r="E62" s="122" t="s">
        <v>113</v>
      </c>
    </row>
    <row r="63" spans="1:5" ht="31.5" customHeight="1">
      <c r="A63" s="130" t="s">
        <v>15</v>
      </c>
      <c r="B63" s="124"/>
      <c r="C63" s="123"/>
      <c r="D63" s="123"/>
      <c r="E63" s="123"/>
    </row>
    <row r="64" spans="1:5" ht="39" customHeight="1">
      <c r="A64" s="129" t="s">
        <v>128</v>
      </c>
      <c r="B64" s="120" t="s">
        <v>264</v>
      </c>
      <c r="C64" s="128" t="s">
        <v>18</v>
      </c>
      <c r="D64" s="128" t="s">
        <v>18</v>
      </c>
      <c r="E64" s="122" t="s">
        <v>113</v>
      </c>
    </row>
    <row r="65" spans="1:5" ht="36" customHeight="1">
      <c r="A65" s="132" t="s">
        <v>129</v>
      </c>
      <c r="B65" s="126" t="s">
        <v>265</v>
      </c>
      <c r="C65" s="128" t="s">
        <v>18</v>
      </c>
      <c r="D65" s="128" t="s">
        <v>18</v>
      </c>
      <c r="E65" s="122" t="s">
        <v>113</v>
      </c>
    </row>
    <row r="66" spans="1:5" ht="36.75" customHeight="1">
      <c r="A66" s="132" t="s">
        <v>130</v>
      </c>
      <c r="B66" s="126" t="s">
        <v>266</v>
      </c>
      <c r="C66" s="128" t="s">
        <v>18</v>
      </c>
      <c r="D66" s="128" t="s">
        <v>18</v>
      </c>
      <c r="E66" s="122" t="s">
        <v>113</v>
      </c>
    </row>
    <row r="67" spans="1:5" ht="23.25" customHeight="1">
      <c r="A67" s="132" t="s">
        <v>131</v>
      </c>
      <c r="B67" s="126" t="s">
        <v>267</v>
      </c>
      <c r="C67" s="128" t="s">
        <v>18</v>
      </c>
      <c r="D67" s="128" t="s">
        <v>18</v>
      </c>
      <c r="E67" s="122" t="s">
        <v>113</v>
      </c>
    </row>
    <row r="68" spans="1:5" ht="33" customHeight="1">
      <c r="A68" s="129" t="s">
        <v>27</v>
      </c>
      <c r="B68" s="120" t="s">
        <v>268</v>
      </c>
      <c r="C68" s="121">
        <v>11447.57</v>
      </c>
      <c r="D68" s="121">
        <v>82.98</v>
      </c>
      <c r="E68" s="122" t="s">
        <v>113</v>
      </c>
    </row>
    <row r="69" spans="1:5" ht="26.25" customHeight="1">
      <c r="A69" s="130" t="s">
        <v>15</v>
      </c>
      <c r="B69" s="124"/>
      <c r="C69" s="123"/>
      <c r="D69" s="123"/>
      <c r="E69" s="123"/>
    </row>
    <row r="70" spans="1:5" ht="21" customHeight="1">
      <c r="A70" s="132" t="s">
        <v>28</v>
      </c>
      <c r="B70" s="126" t="s">
        <v>269</v>
      </c>
      <c r="C70" s="121">
        <v>11433.38</v>
      </c>
      <c r="D70" s="121">
        <v>82.88</v>
      </c>
      <c r="E70" s="122" t="s">
        <v>113</v>
      </c>
    </row>
    <row r="71" spans="1:5" ht="22.5" customHeight="1">
      <c r="A71" s="132" t="s">
        <v>29</v>
      </c>
      <c r="B71" s="126" t="s">
        <v>270</v>
      </c>
      <c r="C71" s="128" t="s">
        <v>18</v>
      </c>
      <c r="D71" s="128" t="s">
        <v>18</v>
      </c>
      <c r="E71" s="122" t="s">
        <v>113</v>
      </c>
    </row>
    <row r="72" spans="1:5" ht="27.75" customHeight="1">
      <c r="A72" s="132" t="s">
        <v>30</v>
      </c>
      <c r="B72" s="126" t="s">
        <v>271</v>
      </c>
      <c r="C72" s="121">
        <v>14.19</v>
      </c>
      <c r="D72" s="163">
        <v>0.1</v>
      </c>
      <c r="E72" s="122" t="s">
        <v>113</v>
      </c>
    </row>
    <row r="73" spans="1:5" ht="20.25" customHeight="1">
      <c r="A73" s="132" t="s">
        <v>31</v>
      </c>
      <c r="B73" s="126" t="s">
        <v>272</v>
      </c>
      <c r="C73" s="134" t="s">
        <v>18</v>
      </c>
      <c r="D73" s="134" t="s">
        <v>18</v>
      </c>
      <c r="E73" s="176" t="s">
        <v>113</v>
      </c>
    </row>
    <row r="74" spans="1:5" ht="24" customHeight="1">
      <c r="A74" s="135" t="s">
        <v>132</v>
      </c>
      <c r="B74" s="136" t="s">
        <v>273</v>
      </c>
      <c r="C74" s="168">
        <v>13795.12</v>
      </c>
      <c r="D74" s="137">
        <v>100</v>
      </c>
      <c r="E74" s="138" t="s">
        <v>113</v>
      </c>
    </row>
    <row r="75" spans="1:5" ht="18" customHeight="1">
      <c r="A75" s="84"/>
      <c r="B75" s="84"/>
      <c r="C75" s="84"/>
      <c r="D75" s="84"/>
      <c r="E75" s="84"/>
    </row>
    <row r="76" spans="1:3" ht="17.25" customHeight="1">
      <c r="A76" s="82" t="s">
        <v>53</v>
      </c>
      <c r="B76" s="83" t="s">
        <v>369</v>
      </c>
      <c r="C76" s="84"/>
    </row>
    <row r="77" spans="1:3" ht="12">
      <c r="A77" s="84"/>
      <c r="B77" s="85"/>
      <c r="C77" s="84"/>
    </row>
    <row r="78" spans="1:3" ht="12">
      <c r="A78" s="84"/>
      <c r="B78" s="85"/>
      <c r="C78" s="84"/>
    </row>
    <row r="79" spans="1:3" ht="12">
      <c r="A79" s="84"/>
      <c r="B79" s="85"/>
      <c r="C79" s="84"/>
    </row>
    <row r="80" spans="1:3" ht="12">
      <c r="A80" s="82" t="s">
        <v>210</v>
      </c>
      <c r="B80" s="83" t="s">
        <v>370</v>
      </c>
      <c r="C80" s="84"/>
    </row>
    <row r="81" spans="1:3" ht="12">
      <c r="A81" s="84"/>
      <c r="B81" s="85"/>
      <c r="C81" s="84"/>
    </row>
    <row r="82" spans="1:3" ht="12">
      <c r="A82" s="84"/>
      <c r="B82" s="85"/>
      <c r="C82" s="84"/>
    </row>
    <row r="83" spans="1:3" ht="12">
      <c r="A83" s="84"/>
      <c r="B83" s="85"/>
      <c r="C83" s="84"/>
    </row>
    <row r="84" spans="1:3" ht="12">
      <c r="A84" s="82" t="s">
        <v>334</v>
      </c>
      <c r="B84" s="83" t="s">
        <v>335</v>
      </c>
      <c r="C84" s="84"/>
    </row>
    <row r="85" spans="1:3" ht="12">
      <c r="A85" s="84"/>
      <c r="B85" s="85"/>
      <c r="C85" s="84"/>
    </row>
    <row r="86" spans="1:3" ht="12">
      <c r="A86" s="84"/>
      <c r="B86" s="85"/>
      <c r="C86" s="84"/>
    </row>
  </sheetData>
  <sheetProtection/>
  <mergeCells count="3">
    <mergeCell ref="A9:E9"/>
    <mergeCell ref="A12:E12"/>
    <mergeCell ref="A13:E13"/>
  </mergeCells>
  <printOptions/>
  <pageMargins left="0.75" right="0.75" top="1" bottom="1" header="0.5" footer="0.5"/>
  <pageSetup fitToHeight="2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zoomScalePageLayoutView="0" workbookViewId="0" topLeftCell="B1">
      <selection activeCell="F17" sqref="F17"/>
    </sheetView>
  </sheetViews>
  <sheetFormatPr defaultColWidth="10.66015625" defaultRowHeight="11.25"/>
  <cols>
    <col min="1" max="1" width="2.33203125" style="0" customWidth="1"/>
    <col min="2" max="2" width="83.33203125" style="0" customWidth="1"/>
    <col min="3" max="3" width="9.83203125" style="1" customWidth="1"/>
    <col min="4" max="4" width="31" style="0" customWidth="1"/>
    <col min="5" max="5" width="18" style="0" customWidth="1"/>
    <col min="6" max="6" width="16.16015625" style="0" customWidth="1"/>
  </cols>
  <sheetData>
    <row r="1" spans="1:4" ht="9.75" customHeight="1">
      <c r="A1" s="42"/>
      <c r="B1" s="43"/>
      <c r="C1" s="43"/>
      <c r="D1" s="42"/>
    </row>
    <row r="2" spans="1:4" ht="12.75" customHeight="1">
      <c r="A2" s="42"/>
      <c r="B2" s="44" t="s">
        <v>133</v>
      </c>
      <c r="C2" s="45"/>
      <c r="D2" s="45"/>
    </row>
    <row r="3" spans="1:4" ht="15" customHeight="1">
      <c r="A3" s="42"/>
      <c r="B3" s="46" t="s">
        <v>134</v>
      </c>
      <c r="C3" s="47"/>
      <c r="D3" s="48"/>
    </row>
    <row r="4" spans="1:4" ht="15.75" customHeight="1">
      <c r="A4" s="42"/>
      <c r="B4" s="227" t="s">
        <v>392</v>
      </c>
      <c r="C4" s="227"/>
      <c r="D4" s="227"/>
    </row>
    <row r="5" spans="1:4" ht="14.25" customHeight="1">
      <c r="A5" s="42"/>
      <c r="B5" s="50" t="s">
        <v>377</v>
      </c>
      <c r="C5" s="51"/>
      <c r="D5" s="50"/>
    </row>
    <row r="6" spans="1:5" ht="12" customHeight="1">
      <c r="A6" s="42"/>
      <c r="B6" s="52" t="s">
        <v>7</v>
      </c>
      <c r="C6" s="53"/>
      <c r="D6" s="53"/>
      <c r="E6" s="32"/>
    </row>
    <row r="7" spans="1:5" s="13" customFormat="1" ht="11.25" customHeight="1">
      <c r="A7" s="54"/>
      <c r="B7" s="221" t="s">
        <v>213</v>
      </c>
      <c r="C7" s="222"/>
      <c r="D7" s="222"/>
      <c r="E7" s="31"/>
    </row>
    <row r="8" spans="1:5" s="13" customFormat="1" ht="10.5" customHeight="1">
      <c r="A8" s="54"/>
      <c r="B8" s="221" t="s">
        <v>209</v>
      </c>
      <c r="C8" s="222"/>
      <c r="D8" s="222"/>
      <c r="E8" s="31"/>
    </row>
    <row r="9" spans="1:4" ht="11.25">
      <c r="A9" s="42"/>
      <c r="B9" s="42"/>
      <c r="C9" s="55"/>
      <c r="D9" s="56" t="s">
        <v>135</v>
      </c>
    </row>
    <row r="10" spans="1:4" ht="27" customHeight="1">
      <c r="A10" s="220"/>
      <c r="B10" s="57" t="s">
        <v>136</v>
      </c>
      <c r="C10" s="58" t="s">
        <v>137</v>
      </c>
      <c r="D10" s="58" t="s">
        <v>138</v>
      </c>
    </row>
    <row r="11" spans="1:4" ht="15" customHeight="1">
      <c r="A11" s="220"/>
      <c r="B11" s="59" t="s">
        <v>214</v>
      </c>
      <c r="C11" s="60" t="s">
        <v>215</v>
      </c>
      <c r="D11" s="60" t="s">
        <v>216</v>
      </c>
    </row>
    <row r="12" spans="1:4" ht="19.5" customHeight="1">
      <c r="A12" s="42"/>
      <c r="B12" s="171" t="s">
        <v>139</v>
      </c>
      <c r="C12" s="172" t="s">
        <v>217</v>
      </c>
      <c r="D12" s="117">
        <v>141259047.85</v>
      </c>
    </row>
    <row r="13" spans="1:4" ht="25.5" customHeight="1">
      <c r="A13" s="42"/>
      <c r="B13" s="173" t="s">
        <v>140</v>
      </c>
      <c r="C13" s="174" t="s">
        <v>218</v>
      </c>
      <c r="D13" s="117">
        <v>15940147.55</v>
      </c>
    </row>
    <row r="14" spans="1:4" ht="31.5" customHeight="1">
      <c r="A14" s="42"/>
      <c r="B14" s="173" t="s">
        <v>141</v>
      </c>
      <c r="C14" s="174" t="s">
        <v>219</v>
      </c>
      <c r="D14" s="117">
        <v>153904896.16</v>
      </c>
    </row>
    <row r="15" spans="1:4" ht="24.75" customHeight="1">
      <c r="A15" s="42"/>
      <c r="B15" s="173" t="s">
        <v>142</v>
      </c>
      <c r="C15" s="174" t="s">
        <v>220</v>
      </c>
      <c r="D15" s="117" t="s">
        <v>18</v>
      </c>
    </row>
    <row r="16" spans="1:4" ht="25.5" customHeight="1">
      <c r="A16" s="42"/>
      <c r="B16" s="173" t="s">
        <v>143</v>
      </c>
      <c r="C16" s="174" t="s">
        <v>221</v>
      </c>
      <c r="D16" s="117" t="s">
        <v>18</v>
      </c>
    </row>
    <row r="17" spans="1:6" ht="24" customHeight="1">
      <c r="A17" s="42"/>
      <c r="B17" s="173" t="s">
        <v>144</v>
      </c>
      <c r="C17" s="174" t="s">
        <v>222</v>
      </c>
      <c r="D17" s="117" t="s">
        <v>18</v>
      </c>
      <c r="F17" s="71"/>
    </row>
    <row r="18" spans="1:5" ht="41.25" customHeight="1">
      <c r="A18" s="42"/>
      <c r="B18" s="173" t="s">
        <v>145</v>
      </c>
      <c r="C18" s="174" t="s">
        <v>223</v>
      </c>
      <c r="D18" s="117">
        <v>8065988.02</v>
      </c>
      <c r="E18" s="71"/>
    </row>
    <row r="19" spans="1:5" ht="28.5" customHeight="1">
      <c r="A19" s="42"/>
      <c r="B19" s="175" t="s">
        <v>146</v>
      </c>
      <c r="C19" s="174" t="s">
        <v>224</v>
      </c>
      <c r="D19" s="118">
        <v>11360287.26</v>
      </c>
      <c r="E19" s="71"/>
    </row>
    <row r="20" ht="11.25">
      <c r="D20" s="162"/>
    </row>
    <row r="21" ht="11.25">
      <c r="D21" s="71"/>
    </row>
    <row r="22" spans="2:3" s="84" customFormat="1" ht="12">
      <c r="B22" s="82"/>
      <c r="C22" s="85"/>
    </row>
    <row r="23" spans="2:3" s="84" customFormat="1" ht="12">
      <c r="B23" s="82" t="s">
        <v>53</v>
      </c>
      <c r="C23" s="83" t="s">
        <v>369</v>
      </c>
    </row>
    <row r="24" s="84" customFormat="1" ht="12">
      <c r="C24" s="85"/>
    </row>
    <row r="25" s="84" customFormat="1" ht="12">
      <c r="C25" s="85"/>
    </row>
    <row r="26" s="84" customFormat="1" ht="8.25" customHeight="1">
      <c r="C26" s="85"/>
    </row>
    <row r="27" spans="2:3" s="84" customFormat="1" ht="12">
      <c r="B27" s="82" t="s">
        <v>210</v>
      </c>
      <c r="C27" s="83" t="s">
        <v>370</v>
      </c>
    </row>
    <row r="28" s="84" customFormat="1" ht="12">
      <c r="C28" s="85"/>
    </row>
    <row r="29" s="84" customFormat="1" ht="12">
      <c r="C29" s="85"/>
    </row>
    <row r="30" s="84" customFormat="1" ht="12">
      <c r="C30" s="85"/>
    </row>
    <row r="31" spans="2:3" s="84" customFormat="1" ht="12">
      <c r="B31" s="82" t="s">
        <v>334</v>
      </c>
      <c r="C31" s="83" t="s">
        <v>335</v>
      </c>
    </row>
    <row r="32" s="84" customFormat="1" ht="12">
      <c r="C32" s="85"/>
    </row>
    <row r="33" s="84" customFormat="1" ht="12">
      <c r="C33" s="85"/>
    </row>
    <row r="34" s="84" customFormat="1" ht="12">
      <c r="C34" s="85"/>
    </row>
    <row r="35" s="84" customFormat="1" ht="12">
      <c r="C35" s="85"/>
    </row>
    <row r="36" s="84" customFormat="1" ht="12">
      <c r="C36" s="85"/>
    </row>
  </sheetData>
  <sheetProtection/>
  <mergeCells count="4">
    <mergeCell ref="B4:D4"/>
    <mergeCell ref="B7:D7"/>
    <mergeCell ref="B8:D8"/>
    <mergeCell ref="A10:A11"/>
  </mergeCells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61"/>
  <sheetViews>
    <sheetView zoomScalePageLayoutView="0" workbookViewId="0" topLeftCell="A48">
      <selection activeCell="G46" sqref="G46"/>
    </sheetView>
  </sheetViews>
  <sheetFormatPr defaultColWidth="10.66015625" defaultRowHeight="11.25"/>
  <cols>
    <col min="1" max="1" width="2.33203125" style="0" customWidth="1"/>
    <col min="2" max="2" width="67.5" style="0" customWidth="1"/>
    <col min="3" max="3" width="7.33203125" style="1" customWidth="1"/>
    <col min="4" max="4" width="24" style="0" customWidth="1"/>
    <col min="5" max="5" width="24.83203125" style="0" customWidth="1"/>
  </cols>
  <sheetData>
    <row r="1" spans="2:5" ht="9" customHeight="1">
      <c r="B1" s="2"/>
      <c r="C1" s="2"/>
      <c r="D1" s="3"/>
      <c r="E1" s="3"/>
    </row>
    <row r="2" spans="2:5" s="4" customFormat="1" ht="12" customHeight="1">
      <c r="B2" s="5"/>
      <c r="C2" s="6"/>
      <c r="D2" s="6"/>
      <c r="E2" s="7" t="s">
        <v>54</v>
      </c>
    </row>
    <row r="3" spans="2:5" s="4" customFormat="1" ht="12" customHeight="1">
      <c r="B3" s="5"/>
      <c r="C3" s="6"/>
      <c r="D3" s="6"/>
      <c r="E3" s="7" t="s">
        <v>1</v>
      </c>
    </row>
    <row r="4" spans="2:5" s="4" customFormat="1" ht="12" customHeight="1">
      <c r="B4" s="5"/>
      <c r="C4" s="6"/>
      <c r="D4" s="6"/>
      <c r="E4" s="7" t="s">
        <v>2</v>
      </c>
    </row>
    <row r="5" spans="2:5" s="4" customFormat="1" ht="12" customHeight="1">
      <c r="B5" s="5"/>
      <c r="C5" s="6"/>
      <c r="D5" s="6"/>
      <c r="E5" s="7" t="s">
        <v>3</v>
      </c>
    </row>
    <row r="6" spans="2:5" s="4" customFormat="1" ht="12" customHeight="1">
      <c r="B6" s="5"/>
      <c r="C6" s="6"/>
      <c r="D6" s="6"/>
      <c r="E6" s="7" t="s">
        <v>4</v>
      </c>
    </row>
    <row r="7" spans="2:5" s="4" customFormat="1" ht="12" customHeight="1">
      <c r="B7" s="5"/>
      <c r="C7" s="6"/>
      <c r="D7" s="6"/>
      <c r="E7" s="7" t="s">
        <v>5</v>
      </c>
    </row>
    <row r="8" spans="2:5" s="4" customFormat="1" ht="12" customHeight="1">
      <c r="B8" s="8" t="s">
        <v>55</v>
      </c>
      <c r="C8" s="9"/>
      <c r="D8" s="9"/>
      <c r="E8" s="9"/>
    </row>
    <row r="9" spans="2:5" s="4" customFormat="1" ht="12" customHeight="1">
      <c r="B9" s="8" t="s">
        <v>380</v>
      </c>
      <c r="C9" s="9"/>
      <c r="D9" s="9"/>
      <c r="E9" s="9"/>
    </row>
    <row r="10" spans="2:5" ht="12" customHeight="1">
      <c r="B10" s="10" t="s">
        <v>377</v>
      </c>
      <c r="C10" s="11"/>
      <c r="D10" s="11"/>
      <c r="E10" s="11"/>
    </row>
    <row r="11" spans="2:5" ht="11.25" customHeight="1">
      <c r="B11" s="12" t="s">
        <v>7</v>
      </c>
      <c r="C11" s="11"/>
      <c r="D11" s="11"/>
      <c r="E11" s="11"/>
    </row>
    <row r="12" spans="2:5" s="13" customFormat="1" ht="15" customHeight="1">
      <c r="B12" s="205" t="s">
        <v>213</v>
      </c>
      <c r="C12" s="206"/>
      <c r="D12" s="229"/>
      <c r="E12" s="229"/>
    </row>
    <row r="13" spans="2:5" s="13" customFormat="1" ht="15" customHeight="1">
      <c r="B13" s="206" t="s">
        <v>209</v>
      </c>
      <c r="C13" s="206"/>
      <c r="D13" s="206"/>
      <c r="E13" s="206"/>
    </row>
    <row r="14" ht="11.25">
      <c r="E14" s="15" t="s">
        <v>8</v>
      </c>
    </row>
    <row r="15" spans="2:5" ht="21.75" customHeight="1">
      <c r="B15" s="16" t="s">
        <v>56</v>
      </c>
      <c r="C15" s="16" t="s">
        <v>10</v>
      </c>
      <c r="D15" s="16" t="s">
        <v>57</v>
      </c>
      <c r="E15" s="16" t="s">
        <v>58</v>
      </c>
    </row>
    <row r="16" spans="2:5" ht="15" customHeight="1">
      <c r="B16" s="17">
        <v>1</v>
      </c>
      <c r="C16" s="17">
        <v>2</v>
      </c>
      <c r="D16" s="17">
        <v>3</v>
      </c>
      <c r="E16" s="17">
        <v>4</v>
      </c>
    </row>
    <row r="17" spans="2:5" ht="21.75" customHeight="1">
      <c r="B17" s="77" t="s">
        <v>59</v>
      </c>
      <c r="C17" s="78" t="s">
        <v>217</v>
      </c>
      <c r="D17" s="169">
        <f>213486063/1000</f>
        <v>213486.063</v>
      </c>
      <c r="E17" s="169">
        <v>108934.82</v>
      </c>
    </row>
    <row r="18" spans="2:5" ht="18" customHeight="1">
      <c r="B18" s="77" t="s">
        <v>60</v>
      </c>
      <c r="C18" s="78" t="s">
        <v>218</v>
      </c>
      <c r="D18" s="169">
        <f>(217617638.26+82924.14)/1000</f>
        <v>217700.56239999997</v>
      </c>
      <c r="E18" s="169">
        <v>109773.82</v>
      </c>
    </row>
    <row r="19" spans="2:5" ht="20.25" customHeight="1">
      <c r="B19" s="77" t="s">
        <v>61</v>
      </c>
      <c r="C19" s="78" t="s">
        <v>219</v>
      </c>
      <c r="D19" s="169">
        <f>D17-D18</f>
        <v>-4214.4993999999715</v>
      </c>
      <c r="E19" s="169">
        <v>-839</v>
      </c>
    </row>
    <row r="20" spans="2:5" ht="35.25" customHeight="1">
      <c r="B20" s="77" t="s">
        <v>62</v>
      </c>
      <c r="C20" s="78" t="s">
        <v>220</v>
      </c>
      <c r="D20" s="169">
        <v>0</v>
      </c>
      <c r="E20" s="169">
        <v>0</v>
      </c>
    </row>
    <row r="21" spans="2:5" ht="31.5" customHeight="1">
      <c r="B21" s="77" t="s">
        <v>63</v>
      </c>
      <c r="C21" s="78" t="s">
        <v>221</v>
      </c>
      <c r="D21" s="169">
        <v>0</v>
      </c>
      <c r="E21" s="169">
        <v>0</v>
      </c>
    </row>
    <row r="22" spans="2:5" ht="30.75" customHeight="1">
      <c r="B22" s="77" t="s">
        <v>348</v>
      </c>
      <c r="C22" s="78" t="s">
        <v>222</v>
      </c>
      <c r="D22" s="169">
        <v>0</v>
      </c>
      <c r="E22" s="169">
        <v>0</v>
      </c>
    </row>
    <row r="23" spans="2:5" ht="14.25" customHeight="1">
      <c r="B23" s="77" t="s">
        <v>64</v>
      </c>
      <c r="C23" s="78" t="s">
        <v>223</v>
      </c>
      <c r="D23" s="169">
        <v>0</v>
      </c>
      <c r="E23" s="169">
        <v>0</v>
      </c>
    </row>
    <row r="24" spans="2:5" ht="20.25" customHeight="1">
      <c r="B24" s="77" t="s">
        <v>65</v>
      </c>
      <c r="C24" s="78" t="s">
        <v>224</v>
      </c>
      <c r="D24" s="169">
        <v>0</v>
      </c>
      <c r="E24" s="169">
        <v>0</v>
      </c>
    </row>
    <row r="25" spans="2:5" ht="15.75" customHeight="1">
      <c r="B25" s="77" t="s">
        <v>349</v>
      </c>
      <c r="C25" s="78" t="s">
        <v>294</v>
      </c>
      <c r="D25" s="169">
        <v>0</v>
      </c>
      <c r="E25" s="169">
        <v>0</v>
      </c>
    </row>
    <row r="26" spans="2:5" ht="15" customHeight="1">
      <c r="B26" s="77" t="s">
        <v>66</v>
      </c>
      <c r="C26" s="78" t="s">
        <v>226</v>
      </c>
      <c r="D26" s="169">
        <f>((0-0)-(2992397.14-691560.1)+18496881.98)/1000</f>
        <v>16196.044940000002</v>
      </c>
      <c r="E26" s="169">
        <v>17425.45</v>
      </c>
    </row>
    <row r="27" spans="2:5" ht="15" customHeight="1">
      <c r="B27" s="77" t="s">
        <v>67</v>
      </c>
      <c r="C27" s="78" t="s">
        <v>227</v>
      </c>
      <c r="D27" s="169">
        <v>0</v>
      </c>
      <c r="E27" s="169">
        <v>0</v>
      </c>
    </row>
    <row r="28" spans="2:5" ht="15.75" customHeight="1">
      <c r="B28" s="77" t="s">
        <v>68</v>
      </c>
      <c r="C28" s="78" t="s">
        <v>228</v>
      </c>
      <c r="D28" s="169">
        <v>0</v>
      </c>
      <c r="E28" s="169">
        <v>0</v>
      </c>
    </row>
    <row r="29" spans="2:5" ht="21.75" customHeight="1">
      <c r="B29" s="77" t="s">
        <v>69</v>
      </c>
      <c r="C29" s="78" t="s">
        <v>300</v>
      </c>
      <c r="D29" s="169">
        <v>0</v>
      </c>
      <c r="E29" s="169">
        <v>0</v>
      </c>
    </row>
    <row r="30" spans="2:5" ht="30" customHeight="1">
      <c r="B30" s="77" t="s">
        <v>367</v>
      </c>
      <c r="C30" s="78" t="s">
        <v>301</v>
      </c>
      <c r="D30" s="169">
        <f>D33</f>
        <v>0</v>
      </c>
      <c r="E30" s="169">
        <v>0</v>
      </c>
    </row>
    <row r="31" spans="2:5" ht="12.75">
      <c r="B31" s="77" t="s">
        <v>70</v>
      </c>
      <c r="C31" s="78"/>
      <c r="D31" s="169"/>
      <c r="E31" s="169"/>
    </row>
    <row r="32" spans="2:5" ht="11.25" customHeight="1">
      <c r="B32" s="77" t="s">
        <v>71</v>
      </c>
      <c r="C32" s="78" t="s">
        <v>350</v>
      </c>
      <c r="D32" s="169">
        <v>0</v>
      </c>
      <c r="E32" s="169">
        <v>0</v>
      </c>
    </row>
    <row r="33" spans="2:5" ht="11.25" customHeight="1">
      <c r="B33" s="77" t="s">
        <v>72</v>
      </c>
      <c r="C33" s="78" t="s">
        <v>351</v>
      </c>
      <c r="D33" s="169">
        <v>0</v>
      </c>
      <c r="E33" s="169">
        <v>0</v>
      </c>
    </row>
    <row r="34" spans="2:5" ht="11.25" customHeight="1">
      <c r="B34" s="77" t="s">
        <v>73</v>
      </c>
      <c r="C34" s="78" t="s">
        <v>352</v>
      </c>
      <c r="D34" s="169">
        <v>0</v>
      </c>
      <c r="E34" s="169">
        <v>0</v>
      </c>
    </row>
    <row r="35" spans="2:5" ht="33" customHeight="1">
      <c r="B35" s="77" t="s">
        <v>368</v>
      </c>
      <c r="C35" s="78" t="s">
        <v>308</v>
      </c>
      <c r="D35" s="169">
        <f>SUM(D37:D40)</f>
        <v>0</v>
      </c>
      <c r="E35" s="169">
        <v>1621.99</v>
      </c>
    </row>
    <row r="36" spans="2:5" ht="12.75">
      <c r="B36" s="77" t="s">
        <v>70</v>
      </c>
      <c r="C36" s="78"/>
      <c r="D36" s="169"/>
      <c r="E36" s="169"/>
    </row>
    <row r="37" spans="2:5" ht="14.25" customHeight="1">
      <c r="B37" s="77" t="s">
        <v>71</v>
      </c>
      <c r="C37" s="78" t="s">
        <v>353</v>
      </c>
      <c r="D37" s="169">
        <v>0</v>
      </c>
      <c r="E37" s="169">
        <v>0</v>
      </c>
    </row>
    <row r="38" spans="2:5" ht="17.25" customHeight="1">
      <c r="B38" s="77" t="s">
        <v>72</v>
      </c>
      <c r="C38" s="78" t="s">
        <v>354</v>
      </c>
      <c r="D38" s="169">
        <v>0</v>
      </c>
      <c r="E38" s="169">
        <v>1621.99</v>
      </c>
    </row>
    <row r="39" spans="2:5" ht="15" customHeight="1">
      <c r="B39" s="77" t="s">
        <v>74</v>
      </c>
      <c r="C39" s="78" t="s">
        <v>355</v>
      </c>
      <c r="D39" s="169">
        <v>0</v>
      </c>
      <c r="E39" s="169">
        <v>0</v>
      </c>
    </row>
    <row r="40" spans="2:5" ht="14.25" customHeight="1">
      <c r="B40" s="77" t="s">
        <v>75</v>
      </c>
      <c r="C40" s="78" t="s">
        <v>356</v>
      </c>
      <c r="D40" s="169">
        <v>0</v>
      </c>
      <c r="E40" s="169">
        <v>0</v>
      </c>
    </row>
    <row r="41" spans="2:5" ht="27" customHeight="1">
      <c r="B41" s="77" t="s">
        <v>357</v>
      </c>
      <c r="C41" s="78" t="s">
        <v>309</v>
      </c>
      <c r="D41" s="169">
        <v>0</v>
      </c>
      <c r="E41" s="169">
        <v>0</v>
      </c>
    </row>
    <row r="42" spans="2:5" ht="41.25" customHeight="1">
      <c r="B42" s="77" t="s">
        <v>358</v>
      </c>
      <c r="C42" s="78" t="s">
        <v>311</v>
      </c>
      <c r="D42" s="169">
        <f>D43+(3587.2)/1000+41910.24/1000</f>
        <v>5327.24451</v>
      </c>
      <c r="E42" s="169">
        <v>4977.63</v>
      </c>
    </row>
    <row r="43" spans="2:5" ht="17.25" customHeight="1">
      <c r="B43" s="77" t="s">
        <v>76</v>
      </c>
      <c r="C43" s="78" t="s">
        <v>312</v>
      </c>
      <c r="D43" s="169">
        <f>5281747.07/1000</f>
        <v>5281.74707</v>
      </c>
      <c r="E43" s="169">
        <v>4869.72</v>
      </c>
    </row>
    <row r="44" spans="2:5" ht="18" customHeight="1">
      <c r="B44" s="77" t="s">
        <v>77</v>
      </c>
      <c r="C44" s="78" t="s">
        <v>313</v>
      </c>
      <c r="D44" s="169">
        <f>1427586.51/1000</f>
        <v>1427.58651</v>
      </c>
      <c r="E44" s="169">
        <v>937.86</v>
      </c>
    </row>
    <row r="45" spans="2:5" ht="16.5" customHeight="1">
      <c r="B45" s="77" t="s">
        <v>78</v>
      </c>
      <c r="C45" s="78" t="s">
        <v>315</v>
      </c>
      <c r="D45" s="169">
        <f>15899.52/1000</f>
        <v>15.89952</v>
      </c>
      <c r="E45" s="169">
        <v>23.04</v>
      </c>
    </row>
    <row r="46" spans="2:5" ht="35.25" customHeight="1">
      <c r="B46" s="77" t="s">
        <v>79</v>
      </c>
      <c r="C46" s="78" t="s">
        <v>229</v>
      </c>
      <c r="D46" s="169">
        <f>15940147.55/1000</f>
        <v>15940.147550000002</v>
      </c>
      <c r="E46" s="169">
        <v>4690.95</v>
      </c>
    </row>
    <row r="47" spans="2:5" ht="46.5" customHeight="1">
      <c r="B47" s="77" t="s">
        <v>359</v>
      </c>
      <c r="C47" s="78" t="s">
        <v>230</v>
      </c>
      <c r="D47" s="169">
        <f>153904896.16/1000</f>
        <v>153904.89616</v>
      </c>
      <c r="E47" s="169">
        <v>215.2</v>
      </c>
    </row>
    <row r="48" spans="2:5" ht="71.25" customHeight="1">
      <c r="B48" s="77" t="s">
        <v>80</v>
      </c>
      <c r="C48" s="78" t="s">
        <v>231</v>
      </c>
      <c r="D48" s="170">
        <f>D19+D22+D25+D26+D27+D28+D29+D30+D35+D41+D44+D46-D42-D47-D45</f>
        <v>-129898.76058999998</v>
      </c>
      <c r="E48" s="170">
        <v>18621.39</v>
      </c>
    </row>
    <row r="49" ht="12">
      <c r="E49" s="164"/>
    </row>
    <row r="50" spans="2:5" ht="11.25">
      <c r="B50" s="18"/>
      <c r="C50" s="19"/>
      <c r="D50" s="18"/>
      <c r="E50" s="18"/>
    </row>
    <row r="51" spans="2:5" ht="11.25" customHeight="1">
      <c r="B51" s="82" t="s">
        <v>53</v>
      </c>
      <c r="C51" s="83" t="s">
        <v>373</v>
      </c>
      <c r="D51" s="84"/>
      <c r="E51" s="84"/>
    </row>
    <row r="52" spans="2:5" ht="12">
      <c r="B52" s="84"/>
      <c r="C52" s="85"/>
      <c r="D52" s="84"/>
      <c r="E52" s="84"/>
    </row>
    <row r="53" spans="2:5" ht="12">
      <c r="B53" s="84"/>
      <c r="C53" s="85"/>
      <c r="D53" s="84"/>
      <c r="E53" s="84"/>
    </row>
    <row r="54" spans="2:5" ht="11.25" customHeight="1">
      <c r="B54" s="84"/>
      <c r="C54" s="85"/>
      <c r="D54" s="84"/>
      <c r="E54" s="84"/>
    </row>
    <row r="55" spans="2:5" ht="12">
      <c r="B55" s="82" t="s">
        <v>210</v>
      </c>
      <c r="C55" s="83" t="s">
        <v>211</v>
      </c>
      <c r="D55" s="84"/>
      <c r="E55" s="84"/>
    </row>
    <row r="56" spans="2:5" ht="12">
      <c r="B56" s="84"/>
      <c r="C56" s="85"/>
      <c r="D56" s="84"/>
      <c r="E56" s="84"/>
    </row>
    <row r="57" spans="2:5" ht="12">
      <c r="B57" s="84"/>
      <c r="C57" s="85"/>
      <c r="D57" s="84"/>
      <c r="E57" s="84"/>
    </row>
    <row r="58" spans="2:5" ht="12">
      <c r="B58" s="84"/>
      <c r="C58" s="85"/>
      <c r="D58" s="84"/>
      <c r="E58" s="84"/>
    </row>
    <row r="59" spans="2:5" ht="12">
      <c r="B59" s="82" t="s">
        <v>334</v>
      </c>
      <c r="C59" s="83" t="s">
        <v>335</v>
      </c>
      <c r="D59" s="84"/>
      <c r="E59" s="84"/>
    </row>
    <row r="60" spans="2:5" ht="12">
      <c r="B60" s="84"/>
      <c r="C60" s="85"/>
      <c r="D60" s="84"/>
      <c r="E60" s="84"/>
    </row>
    <row r="61" spans="2:5" ht="12">
      <c r="B61" s="84" t="s">
        <v>336</v>
      </c>
      <c r="C61" s="85"/>
      <c r="D61" s="84"/>
      <c r="E61" s="84"/>
    </row>
  </sheetData>
  <sheetProtection/>
  <mergeCells count="2">
    <mergeCell ref="B13:E13"/>
    <mergeCell ref="B12:E12"/>
  </mergeCells>
  <printOptions/>
  <pageMargins left="0.75" right="0.75" top="1" bottom="1" header="0.5" footer="0.5"/>
  <pageSetup fitToHeight="1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44"/>
  <sheetViews>
    <sheetView zoomScale="75" zoomScaleNormal="75" zoomScalePageLayoutView="0" workbookViewId="0" topLeftCell="A22">
      <selection activeCell="AL49" sqref="AL49"/>
    </sheetView>
  </sheetViews>
  <sheetFormatPr defaultColWidth="1.0078125" defaultRowHeight="11.25"/>
  <cols>
    <col min="1" max="14" width="1.0078125" style="21" customWidth="1"/>
    <col min="15" max="15" width="30.66015625" style="21" customWidth="1"/>
    <col min="16" max="36" width="1.0078125" style="21" customWidth="1"/>
    <col min="37" max="37" width="3.66015625" style="21" customWidth="1"/>
    <col min="38" max="38" width="20.5" style="21" customWidth="1"/>
    <col min="39" max="16384" width="1.0078125" style="21" customWidth="1"/>
  </cols>
  <sheetData>
    <row r="1" s="20" customFormat="1" ht="12" customHeight="1">
      <c r="BS1" s="20" t="s">
        <v>81</v>
      </c>
    </row>
    <row r="2" s="20" customFormat="1" ht="12" customHeight="1">
      <c r="BS2" s="20" t="s">
        <v>1</v>
      </c>
    </row>
    <row r="3" s="20" customFormat="1" ht="12" customHeight="1">
      <c r="BS3" s="20" t="s">
        <v>82</v>
      </c>
    </row>
    <row r="4" s="20" customFormat="1" ht="12" customHeight="1">
      <c r="BS4" s="20" t="s">
        <v>83</v>
      </c>
    </row>
    <row r="5" s="20" customFormat="1" ht="12" customHeight="1">
      <c r="BS5" s="20" t="s">
        <v>84</v>
      </c>
    </row>
    <row r="7" spans="1:107" ht="16.5">
      <c r="A7" s="253" t="s">
        <v>386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253"/>
      <c r="AL7" s="253"/>
      <c r="AM7" s="253"/>
      <c r="AN7" s="253"/>
      <c r="AO7" s="253"/>
      <c r="AP7" s="253"/>
      <c r="AQ7" s="253"/>
      <c r="AR7" s="253"/>
      <c r="AS7" s="253"/>
      <c r="AT7" s="253"/>
      <c r="AU7" s="253"/>
      <c r="AV7" s="253"/>
      <c r="AW7" s="253"/>
      <c r="AX7" s="253"/>
      <c r="AY7" s="253"/>
      <c r="AZ7" s="253"/>
      <c r="BA7" s="253"/>
      <c r="BB7" s="253"/>
      <c r="BC7" s="253"/>
      <c r="BD7" s="253"/>
      <c r="BE7" s="253"/>
      <c r="BF7" s="253"/>
      <c r="BG7" s="253"/>
      <c r="BH7" s="253"/>
      <c r="BI7" s="253"/>
      <c r="BJ7" s="253"/>
      <c r="BK7" s="253"/>
      <c r="BL7" s="253"/>
      <c r="BM7" s="253"/>
      <c r="BN7" s="253"/>
      <c r="BO7" s="253"/>
      <c r="BP7" s="253"/>
      <c r="BQ7" s="253"/>
      <c r="BR7" s="253"/>
      <c r="BS7" s="253"/>
      <c r="BT7" s="253"/>
      <c r="BU7" s="253"/>
      <c r="BV7" s="253"/>
      <c r="BW7" s="253"/>
      <c r="BX7" s="253"/>
      <c r="BY7" s="253"/>
      <c r="BZ7" s="253"/>
      <c r="CA7" s="253"/>
      <c r="CB7" s="253"/>
      <c r="CC7" s="253"/>
      <c r="CD7" s="253"/>
      <c r="CE7" s="253"/>
      <c r="CF7" s="253"/>
      <c r="CG7" s="253"/>
      <c r="CH7" s="253"/>
      <c r="CI7" s="253"/>
      <c r="CJ7" s="253"/>
      <c r="CK7" s="253"/>
      <c r="CL7" s="253"/>
      <c r="CM7" s="253"/>
      <c r="CN7" s="253"/>
      <c r="CO7" s="253"/>
      <c r="CP7" s="253"/>
      <c r="CQ7" s="253"/>
      <c r="CR7" s="253"/>
      <c r="CS7" s="253"/>
      <c r="CT7" s="253"/>
      <c r="CU7" s="253"/>
      <c r="CV7" s="253"/>
      <c r="CW7" s="253"/>
      <c r="CX7" s="253"/>
      <c r="CY7" s="253"/>
      <c r="CZ7" s="253"/>
      <c r="DA7" s="253"/>
      <c r="DB7" s="253"/>
      <c r="DC7" s="253"/>
    </row>
    <row r="8" spans="11:97" ht="15.75">
      <c r="K8" s="254" t="s">
        <v>378</v>
      </c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4"/>
      <c r="AR8" s="254"/>
      <c r="AS8" s="254"/>
      <c r="AT8" s="254"/>
      <c r="AU8" s="254"/>
      <c r="AV8" s="254"/>
      <c r="AW8" s="254"/>
      <c r="AX8" s="254"/>
      <c r="AY8" s="254"/>
      <c r="AZ8" s="254"/>
      <c r="BA8" s="254"/>
      <c r="BB8" s="254"/>
      <c r="BC8" s="254"/>
      <c r="BD8" s="254"/>
      <c r="BE8" s="254"/>
      <c r="BF8" s="254"/>
      <c r="BG8" s="254"/>
      <c r="BH8" s="254"/>
      <c r="BI8" s="254"/>
      <c r="BJ8" s="254"/>
      <c r="BK8" s="254"/>
      <c r="BL8" s="254"/>
      <c r="BM8" s="254"/>
      <c r="BN8" s="254"/>
      <c r="BO8" s="254"/>
      <c r="BP8" s="254"/>
      <c r="BQ8" s="254"/>
      <c r="BR8" s="254"/>
      <c r="BS8" s="254"/>
      <c r="BT8" s="254"/>
      <c r="BU8" s="254"/>
      <c r="BV8" s="254"/>
      <c r="BW8" s="254"/>
      <c r="BX8" s="254"/>
      <c r="BY8" s="254"/>
      <c r="BZ8" s="254"/>
      <c r="CA8" s="254"/>
      <c r="CB8" s="254"/>
      <c r="CC8" s="254"/>
      <c r="CD8" s="254"/>
      <c r="CE8" s="254"/>
      <c r="CF8" s="254"/>
      <c r="CG8" s="254"/>
      <c r="CH8" s="254"/>
      <c r="CI8" s="254"/>
      <c r="CJ8" s="254"/>
      <c r="CK8" s="254"/>
      <c r="CL8" s="254"/>
      <c r="CM8" s="254"/>
      <c r="CN8" s="254"/>
      <c r="CO8" s="254"/>
      <c r="CP8" s="254"/>
      <c r="CQ8" s="254"/>
      <c r="CR8" s="254"/>
      <c r="CS8" s="254"/>
    </row>
    <row r="9" spans="11:97" s="20" customFormat="1" ht="25.5" customHeight="1">
      <c r="K9" s="230" t="s">
        <v>85</v>
      </c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230"/>
      <c r="BW9" s="230"/>
      <c r="BX9" s="230"/>
      <c r="BY9" s="230"/>
      <c r="BZ9" s="230"/>
      <c r="CA9" s="230"/>
      <c r="CB9" s="230"/>
      <c r="CC9" s="230"/>
      <c r="CD9" s="230"/>
      <c r="CE9" s="230"/>
      <c r="CF9" s="230"/>
      <c r="CG9" s="230"/>
      <c r="CH9" s="230"/>
      <c r="CI9" s="230"/>
      <c r="CJ9" s="230"/>
      <c r="CK9" s="230"/>
      <c r="CL9" s="230"/>
      <c r="CM9" s="230"/>
      <c r="CN9" s="230"/>
      <c r="CO9" s="230"/>
      <c r="CP9" s="230"/>
      <c r="CQ9" s="230"/>
      <c r="CR9" s="230"/>
      <c r="CS9" s="230"/>
    </row>
    <row r="10" spans="43:65" ht="15.75"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</row>
    <row r="11" ht="15.75">
      <c r="A11" s="21" t="s">
        <v>86</v>
      </c>
    </row>
    <row r="12" spans="1:107" ht="15.75">
      <c r="A12" s="21" t="s">
        <v>87</v>
      </c>
      <c r="AC12" s="254" t="s">
        <v>88</v>
      </c>
      <c r="AD12" s="254"/>
      <c r="AE12" s="254"/>
      <c r="AF12" s="254"/>
      <c r="AG12" s="254"/>
      <c r="AH12" s="254"/>
      <c r="AI12" s="254"/>
      <c r="AJ12" s="254"/>
      <c r="AK12" s="254"/>
      <c r="AL12" s="254"/>
      <c r="AM12" s="254"/>
      <c r="AN12" s="254"/>
      <c r="AO12" s="254"/>
      <c r="AP12" s="254"/>
      <c r="AQ12" s="254"/>
      <c r="AR12" s="254"/>
      <c r="AS12" s="254"/>
      <c r="AT12" s="254"/>
      <c r="AU12" s="254"/>
      <c r="AV12" s="254"/>
      <c r="AW12" s="254"/>
      <c r="AX12" s="254"/>
      <c r="AY12" s="254"/>
      <c r="AZ12" s="254"/>
      <c r="BA12" s="254"/>
      <c r="BB12" s="254"/>
      <c r="BC12" s="254"/>
      <c r="BD12" s="254"/>
      <c r="BE12" s="254"/>
      <c r="BF12" s="254"/>
      <c r="BG12" s="254"/>
      <c r="BH12" s="254"/>
      <c r="BI12" s="254"/>
      <c r="BJ12" s="254"/>
      <c r="BK12" s="254"/>
      <c r="BL12" s="254"/>
      <c r="BM12" s="254"/>
      <c r="BN12" s="254"/>
      <c r="BO12" s="254"/>
      <c r="BP12" s="254"/>
      <c r="BQ12" s="254"/>
      <c r="BR12" s="254"/>
      <c r="BS12" s="254"/>
      <c r="BT12" s="254"/>
      <c r="BU12" s="254"/>
      <c r="BV12" s="254"/>
      <c r="BW12" s="254"/>
      <c r="BX12" s="254"/>
      <c r="BY12" s="254"/>
      <c r="BZ12" s="254"/>
      <c r="CA12" s="254"/>
      <c r="CB12" s="254"/>
      <c r="CC12" s="254"/>
      <c r="CD12" s="254"/>
      <c r="CE12" s="254"/>
      <c r="CF12" s="254"/>
      <c r="CG12" s="254"/>
      <c r="CH12" s="254"/>
      <c r="CI12" s="254"/>
      <c r="CJ12" s="254"/>
      <c r="CK12" s="254"/>
      <c r="CL12" s="254"/>
      <c r="CM12" s="254"/>
      <c r="CN12" s="254"/>
      <c r="CO12" s="254"/>
      <c r="CP12" s="254"/>
      <c r="CQ12" s="254"/>
      <c r="CR12" s="254"/>
      <c r="CS12" s="254"/>
      <c r="CT12" s="254"/>
      <c r="CU12" s="254"/>
      <c r="CV12" s="254"/>
      <c r="CW12" s="254"/>
      <c r="CX12" s="254"/>
      <c r="CY12" s="254"/>
      <c r="CZ12" s="254"/>
      <c r="DA12" s="254"/>
      <c r="DB12" s="254"/>
      <c r="DC12" s="254"/>
    </row>
    <row r="14" ht="15.75">
      <c r="H14" s="21" t="s">
        <v>89</v>
      </c>
    </row>
    <row r="16" spans="1:107" ht="63.75" customHeight="1">
      <c r="A16" s="249" t="s">
        <v>90</v>
      </c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0"/>
      <c r="AP16" s="251"/>
      <c r="AQ16" s="249" t="s">
        <v>91</v>
      </c>
      <c r="AR16" s="250"/>
      <c r="AS16" s="250"/>
      <c r="AT16" s="250"/>
      <c r="AU16" s="250"/>
      <c r="AV16" s="250"/>
      <c r="AW16" s="250"/>
      <c r="AX16" s="250"/>
      <c r="AY16" s="250"/>
      <c r="AZ16" s="250"/>
      <c r="BA16" s="250"/>
      <c r="BB16" s="250"/>
      <c r="BC16" s="250"/>
      <c r="BD16" s="250"/>
      <c r="BE16" s="250"/>
      <c r="BF16" s="251"/>
      <c r="BG16" s="249" t="s">
        <v>92</v>
      </c>
      <c r="BH16" s="250"/>
      <c r="BI16" s="250"/>
      <c r="BJ16" s="250"/>
      <c r="BK16" s="250"/>
      <c r="BL16" s="250"/>
      <c r="BM16" s="250"/>
      <c r="BN16" s="250"/>
      <c r="BO16" s="250"/>
      <c r="BP16" s="250"/>
      <c r="BQ16" s="250"/>
      <c r="BR16" s="250"/>
      <c r="BS16" s="250"/>
      <c r="BT16" s="250"/>
      <c r="BU16" s="251"/>
      <c r="BV16" s="249" t="s">
        <v>93</v>
      </c>
      <c r="BW16" s="250"/>
      <c r="BX16" s="250"/>
      <c r="BY16" s="250"/>
      <c r="BZ16" s="250"/>
      <c r="CA16" s="250"/>
      <c r="CB16" s="250"/>
      <c r="CC16" s="250"/>
      <c r="CD16" s="250"/>
      <c r="CE16" s="250"/>
      <c r="CF16" s="250"/>
      <c r="CG16" s="250"/>
      <c r="CH16" s="251"/>
      <c r="CI16" s="249" t="s">
        <v>94</v>
      </c>
      <c r="CJ16" s="250"/>
      <c r="CK16" s="250"/>
      <c r="CL16" s="250"/>
      <c r="CM16" s="250"/>
      <c r="CN16" s="250"/>
      <c r="CO16" s="250"/>
      <c r="CP16" s="250"/>
      <c r="CQ16" s="250"/>
      <c r="CR16" s="250"/>
      <c r="CS16" s="250"/>
      <c r="CT16" s="250"/>
      <c r="CU16" s="250"/>
      <c r="CV16" s="250"/>
      <c r="CW16" s="250"/>
      <c r="CX16" s="250"/>
      <c r="CY16" s="250"/>
      <c r="CZ16" s="250"/>
      <c r="DA16" s="250"/>
      <c r="DB16" s="250"/>
      <c r="DC16" s="251"/>
    </row>
    <row r="17" spans="1:107" ht="15.75">
      <c r="A17" s="233">
        <v>1</v>
      </c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  <c r="AP17" s="235"/>
      <c r="AQ17" s="233">
        <v>2</v>
      </c>
      <c r="AR17" s="234"/>
      <c r="AS17" s="234"/>
      <c r="AT17" s="234"/>
      <c r="AU17" s="234"/>
      <c r="AV17" s="234"/>
      <c r="AW17" s="234"/>
      <c r="AX17" s="234"/>
      <c r="AY17" s="234"/>
      <c r="AZ17" s="234"/>
      <c r="BA17" s="234"/>
      <c r="BB17" s="234"/>
      <c r="BC17" s="234"/>
      <c r="BD17" s="234"/>
      <c r="BE17" s="234"/>
      <c r="BF17" s="235"/>
      <c r="BG17" s="233">
        <v>3</v>
      </c>
      <c r="BH17" s="234"/>
      <c r="BI17" s="234"/>
      <c r="BJ17" s="234"/>
      <c r="BK17" s="234"/>
      <c r="BL17" s="234"/>
      <c r="BM17" s="234"/>
      <c r="BN17" s="234"/>
      <c r="BO17" s="234"/>
      <c r="BP17" s="234"/>
      <c r="BQ17" s="234"/>
      <c r="BR17" s="234"/>
      <c r="BS17" s="234"/>
      <c r="BT17" s="234"/>
      <c r="BU17" s="235"/>
      <c r="BV17" s="233">
        <v>4</v>
      </c>
      <c r="BW17" s="234"/>
      <c r="BX17" s="234"/>
      <c r="BY17" s="234"/>
      <c r="BZ17" s="234"/>
      <c r="CA17" s="234"/>
      <c r="CB17" s="234"/>
      <c r="CC17" s="234"/>
      <c r="CD17" s="234"/>
      <c r="CE17" s="234"/>
      <c r="CF17" s="234"/>
      <c r="CG17" s="234"/>
      <c r="CH17" s="235"/>
      <c r="CI17" s="233">
        <v>5</v>
      </c>
      <c r="CJ17" s="234"/>
      <c r="CK17" s="234"/>
      <c r="CL17" s="234"/>
      <c r="CM17" s="234"/>
      <c r="CN17" s="234"/>
      <c r="CO17" s="234"/>
      <c r="CP17" s="234"/>
      <c r="CQ17" s="234"/>
      <c r="CR17" s="234"/>
      <c r="CS17" s="234"/>
      <c r="CT17" s="234"/>
      <c r="CU17" s="234"/>
      <c r="CV17" s="234"/>
      <c r="CW17" s="234"/>
      <c r="CX17" s="234"/>
      <c r="CY17" s="234"/>
      <c r="CZ17" s="234"/>
      <c r="DA17" s="234"/>
      <c r="DB17" s="234"/>
      <c r="DC17" s="235"/>
    </row>
    <row r="18" spans="1:107" ht="15.75">
      <c r="A18" s="256" t="s">
        <v>18</v>
      </c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7"/>
      <c r="AJ18" s="257"/>
      <c r="AK18" s="257"/>
      <c r="AL18" s="257"/>
      <c r="AM18" s="257"/>
      <c r="AN18" s="257"/>
      <c r="AO18" s="257"/>
      <c r="AP18" s="258"/>
      <c r="AQ18" s="233" t="s">
        <v>18</v>
      </c>
      <c r="AR18" s="234"/>
      <c r="AS18" s="234"/>
      <c r="AT18" s="234"/>
      <c r="AU18" s="234"/>
      <c r="AV18" s="234"/>
      <c r="AW18" s="234"/>
      <c r="AX18" s="234"/>
      <c r="AY18" s="234"/>
      <c r="AZ18" s="234"/>
      <c r="BA18" s="234"/>
      <c r="BB18" s="234"/>
      <c r="BC18" s="234"/>
      <c r="BD18" s="234"/>
      <c r="BE18" s="234"/>
      <c r="BF18" s="235"/>
      <c r="BG18" s="252" t="s">
        <v>18</v>
      </c>
      <c r="BH18" s="234"/>
      <c r="BI18" s="234"/>
      <c r="BJ18" s="234"/>
      <c r="BK18" s="234"/>
      <c r="BL18" s="234"/>
      <c r="BM18" s="234"/>
      <c r="BN18" s="234"/>
      <c r="BO18" s="234"/>
      <c r="BP18" s="234"/>
      <c r="BQ18" s="234"/>
      <c r="BR18" s="234"/>
      <c r="BS18" s="234"/>
      <c r="BT18" s="234"/>
      <c r="BU18" s="235"/>
      <c r="BV18" s="236" t="s">
        <v>18</v>
      </c>
      <c r="BW18" s="237"/>
      <c r="BX18" s="237"/>
      <c r="BY18" s="237"/>
      <c r="BZ18" s="237"/>
      <c r="CA18" s="237"/>
      <c r="CB18" s="237"/>
      <c r="CC18" s="237"/>
      <c r="CD18" s="237"/>
      <c r="CE18" s="237"/>
      <c r="CF18" s="237"/>
      <c r="CG18" s="237"/>
      <c r="CH18" s="238"/>
      <c r="CI18" s="236" t="s">
        <v>18</v>
      </c>
      <c r="CJ18" s="237"/>
      <c r="CK18" s="237"/>
      <c r="CL18" s="237"/>
      <c r="CM18" s="237"/>
      <c r="CN18" s="237"/>
      <c r="CO18" s="237"/>
      <c r="CP18" s="237"/>
      <c r="CQ18" s="237"/>
      <c r="CR18" s="237"/>
      <c r="CS18" s="237"/>
      <c r="CT18" s="237"/>
      <c r="CU18" s="237"/>
      <c r="CV18" s="237"/>
      <c r="CW18" s="237"/>
      <c r="CX18" s="237"/>
      <c r="CY18" s="237"/>
      <c r="CZ18" s="237"/>
      <c r="DA18" s="237"/>
      <c r="DB18" s="237"/>
      <c r="DC18" s="238"/>
    </row>
    <row r="19" spans="1:107" ht="15.75">
      <c r="A19" s="243"/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4"/>
      <c r="AM19" s="244"/>
      <c r="AN19" s="244"/>
      <c r="AO19" s="244"/>
      <c r="AP19" s="245"/>
      <c r="AQ19" s="233"/>
      <c r="AR19" s="234"/>
      <c r="AS19" s="234"/>
      <c r="AT19" s="234"/>
      <c r="AU19" s="234"/>
      <c r="AV19" s="234"/>
      <c r="AW19" s="234"/>
      <c r="AX19" s="234"/>
      <c r="AY19" s="234"/>
      <c r="AZ19" s="234"/>
      <c r="BA19" s="234"/>
      <c r="BB19" s="234"/>
      <c r="BC19" s="234"/>
      <c r="BD19" s="234"/>
      <c r="BE19" s="234"/>
      <c r="BF19" s="235"/>
      <c r="BG19" s="233"/>
      <c r="BH19" s="234"/>
      <c r="BI19" s="234"/>
      <c r="BJ19" s="234"/>
      <c r="BK19" s="234"/>
      <c r="BL19" s="234"/>
      <c r="BM19" s="234"/>
      <c r="BN19" s="234"/>
      <c r="BO19" s="234"/>
      <c r="BP19" s="234"/>
      <c r="BQ19" s="234"/>
      <c r="BR19" s="234"/>
      <c r="BS19" s="234"/>
      <c r="BT19" s="234"/>
      <c r="BU19" s="235"/>
      <c r="BV19" s="236"/>
      <c r="BW19" s="237"/>
      <c r="BX19" s="237"/>
      <c r="BY19" s="237"/>
      <c r="BZ19" s="237"/>
      <c r="CA19" s="237"/>
      <c r="CB19" s="237"/>
      <c r="CC19" s="237"/>
      <c r="CD19" s="237"/>
      <c r="CE19" s="237"/>
      <c r="CF19" s="237"/>
      <c r="CG19" s="237"/>
      <c r="CH19" s="238"/>
      <c r="CI19" s="236"/>
      <c r="CJ19" s="237"/>
      <c r="CK19" s="237"/>
      <c r="CL19" s="237"/>
      <c r="CM19" s="237"/>
      <c r="CN19" s="237"/>
      <c r="CO19" s="237"/>
      <c r="CP19" s="237"/>
      <c r="CQ19" s="237"/>
      <c r="CR19" s="237"/>
      <c r="CS19" s="237"/>
      <c r="CT19" s="237"/>
      <c r="CU19" s="237"/>
      <c r="CV19" s="237"/>
      <c r="CW19" s="237"/>
      <c r="CX19" s="237"/>
      <c r="CY19" s="237"/>
      <c r="CZ19" s="237"/>
      <c r="DA19" s="237"/>
      <c r="DB19" s="237"/>
      <c r="DC19" s="238"/>
    </row>
    <row r="21" ht="15.75">
      <c r="H21" s="21" t="s">
        <v>95</v>
      </c>
    </row>
    <row r="23" ht="15.75">
      <c r="H23" s="21" t="s">
        <v>96</v>
      </c>
    </row>
    <row r="25" spans="1:107" s="23" customFormat="1" ht="120.75" customHeight="1">
      <c r="A25" s="246" t="s">
        <v>97</v>
      </c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8"/>
      <c r="P25" s="246" t="s">
        <v>98</v>
      </c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  <c r="AG25" s="247"/>
      <c r="AH25" s="247"/>
      <c r="AI25" s="247"/>
      <c r="AJ25" s="247"/>
      <c r="AK25" s="247"/>
      <c r="AL25" s="248"/>
      <c r="AM25" s="246" t="s">
        <v>99</v>
      </c>
      <c r="AN25" s="247"/>
      <c r="AO25" s="247"/>
      <c r="AP25" s="247"/>
      <c r="AQ25" s="247"/>
      <c r="AR25" s="247"/>
      <c r="AS25" s="247"/>
      <c r="AT25" s="247"/>
      <c r="AU25" s="247"/>
      <c r="AV25" s="247"/>
      <c r="AW25" s="247"/>
      <c r="AX25" s="247"/>
      <c r="AY25" s="247"/>
      <c r="AZ25" s="247"/>
      <c r="BA25" s="248"/>
      <c r="BB25" s="246" t="s">
        <v>100</v>
      </c>
      <c r="BC25" s="247"/>
      <c r="BD25" s="247"/>
      <c r="BE25" s="247"/>
      <c r="BF25" s="247"/>
      <c r="BG25" s="247"/>
      <c r="BH25" s="247"/>
      <c r="BI25" s="247"/>
      <c r="BJ25" s="247"/>
      <c r="BK25" s="247"/>
      <c r="BL25" s="247"/>
      <c r="BM25" s="248"/>
      <c r="BN25" s="246" t="s">
        <v>101</v>
      </c>
      <c r="BO25" s="247"/>
      <c r="BP25" s="247"/>
      <c r="BQ25" s="247"/>
      <c r="BR25" s="247"/>
      <c r="BS25" s="247"/>
      <c r="BT25" s="247"/>
      <c r="BU25" s="247"/>
      <c r="BV25" s="247"/>
      <c r="BW25" s="247"/>
      <c r="BX25" s="247"/>
      <c r="BY25" s="247"/>
      <c r="BZ25" s="247"/>
      <c r="CA25" s="247"/>
      <c r="CB25" s="248"/>
      <c r="CC25" s="246" t="s">
        <v>102</v>
      </c>
      <c r="CD25" s="247"/>
      <c r="CE25" s="247"/>
      <c r="CF25" s="247"/>
      <c r="CG25" s="247"/>
      <c r="CH25" s="247"/>
      <c r="CI25" s="247"/>
      <c r="CJ25" s="247"/>
      <c r="CK25" s="247"/>
      <c r="CL25" s="247"/>
      <c r="CM25" s="247"/>
      <c r="CN25" s="247"/>
      <c r="CO25" s="248"/>
      <c r="CP25" s="246" t="s">
        <v>103</v>
      </c>
      <c r="CQ25" s="247"/>
      <c r="CR25" s="247"/>
      <c r="CS25" s="247"/>
      <c r="CT25" s="247"/>
      <c r="CU25" s="247"/>
      <c r="CV25" s="247"/>
      <c r="CW25" s="247"/>
      <c r="CX25" s="247"/>
      <c r="CY25" s="247"/>
      <c r="CZ25" s="247"/>
      <c r="DA25" s="247"/>
      <c r="DB25" s="247"/>
      <c r="DC25" s="248"/>
    </row>
    <row r="26" spans="1:107" ht="15.75">
      <c r="A26" s="233">
        <v>1</v>
      </c>
      <c r="B26" s="234"/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5"/>
      <c r="P26" s="233">
        <v>2</v>
      </c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4"/>
      <c r="AK26" s="234"/>
      <c r="AL26" s="235"/>
      <c r="AM26" s="233">
        <v>3</v>
      </c>
      <c r="AN26" s="234"/>
      <c r="AO26" s="234"/>
      <c r="AP26" s="234"/>
      <c r="AQ26" s="234"/>
      <c r="AR26" s="234"/>
      <c r="AS26" s="234"/>
      <c r="AT26" s="234"/>
      <c r="AU26" s="234"/>
      <c r="AV26" s="234"/>
      <c r="AW26" s="234"/>
      <c r="AX26" s="234"/>
      <c r="AY26" s="234"/>
      <c r="AZ26" s="234"/>
      <c r="BA26" s="235"/>
      <c r="BB26" s="233">
        <v>4</v>
      </c>
      <c r="BC26" s="234"/>
      <c r="BD26" s="234"/>
      <c r="BE26" s="234"/>
      <c r="BF26" s="234"/>
      <c r="BG26" s="234"/>
      <c r="BH26" s="234"/>
      <c r="BI26" s="234"/>
      <c r="BJ26" s="234"/>
      <c r="BK26" s="234"/>
      <c r="BL26" s="234"/>
      <c r="BM26" s="235"/>
      <c r="BN26" s="233">
        <v>5</v>
      </c>
      <c r="BO26" s="234"/>
      <c r="BP26" s="234"/>
      <c r="BQ26" s="234"/>
      <c r="BR26" s="234"/>
      <c r="BS26" s="234"/>
      <c r="BT26" s="234"/>
      <c r="BU26" s="234"/>
      <c r="BV26" s="234"/>
      <c r="BW26" s="234"/>
      <c r="BX26" s="234"/>
      <c r="BY26" s="234"/>
      <c r="BZ26" s="234"/>
      <c r="CA26" s="234"/>
      <c r="CB26" s="235"/>
      <c r="CC26" s="233">
        <v>6</v>
      </c>
      <c r="CD26" s="234"/>
      <c r="CE26" s="234"/>
      <c r="CF26" s="234"/>
      <c r="CG26" s="234"/>
      <c r="CH26" s="234"/>
      <c r="CI26" s="234"/>
      <c r="CJ26" s="234"/>
      <c r="CK26" s="234"/>
      <c r="CL26" s="234"/>
      <c r="CM26" s="234"/>
      <c r="CN26" s="234"/>
      <c r="CO26" s="235"/>
      <c r="CP26" s="233">
        <v>7</v>
      </c>
      <c r="CQ26" s="234"/>
      <c r="CR26" s="234"/>
      <c r="CS26" s="234"/>
      <c r="CT26" s="234"/>
      <c r="CU26" s="234"/>
      <c r="CV26" s="234"/>
      <c r="CW26" s="234"/>
      <c r="CX26" s="234"/>
      <c r="CY26" s="234"/>
      <c r="CZ26" s="234"/>
      <c r="DA26" s="234"/>
      <c r="DB26" s="234"/>
      <c r="DC26" s="235"/>
    </row>
    <row r="27" spans="1:107" ht="61.5" customHeight="1">
      <c r="A27" s="259" t="s">
        <v>387</v>
      </c>
      <c r="B27" s="260"/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1"/>
      <c r="P27" s="262" t="s">
        <v>388</v>
      </c>
      <c r="Q27" s="263"/>
      <c r="R27" s="263"/>
      <c r="S27" s="263"/>
      <c r="T27" s="263"/>
      <c r="U27" s="263"/>
      <c r="V27" s="263"/>
      <c r="W27" s="263"/>
      <c r="X27" s="263"/>
      <c r="Y27" s="263"/>
      <c r="Z27" s="263"/>
      <c r="AA27" s="263"/>
      <c r="AB27" s="263"/>
      <c r="AC27" s="263"/>
      <c r="AD27" s="263"/>
      <c r="AE27" s="263"/>
      <c r="AF27" s="263"/>
      <c r="AG27" s="263"/>
      <c r="AH27" s="263"/>
      <c r="AI27" s="263"/>
      <c r="AJ27" s="263"/>
      <c r="AK27" s="263"/>
      <c r="AL27" s="264"/>
      <c r="AM27" s="265">
        <f>14100000/1000</f>
        <v>14100</v>
      </c>
      <c r="AN27" s="266"/>
      <c r="AO27" s="266"/>
      <c r="AP27" s="266"/>
      <c r="AQ27" s="266"/>
      <c r="AR27" s="266"/>
      <c r="AS27" s="266"/>
      <c r="AT27" s="266"/>
      <c r="AU27" s="266"/>
      <c r="AV27" s="266"/>
      <c r="AW27" s="266"/>
      <c r="AX27" s="266"/>
      <c r="AY27" s="266"/>
      <c r="AZ27" s="266"/>
      <c r="BA27" s="267"/>
      <c r="BB27" s="252">
        <v>0.239</v>
      </c>
      <c r="BC27" s="234"/>
      <c r="BD27" s="234"/>
      <c r="BE27" s="234"/>
      <c r="BF27" s="234"/>
      <c r="BG27" s="234"/>
      <c r="BH27" s="234"/>
      <c r="BI27" s="234"/>
      <c r="BJ27" s="234"/>
      <c r="BK27" s="234"/>
      <c r="BL27" s="234"/>
      <c r="BM27" s="235"/>
      <c r="BN27" s="252">
        <v>0.15</v>
      </c>
      <c r="BO27" s="268"/>
      <c r="BP27" s="268"/>
      <c r="BQ27" s="268"/>
      <c r="BR27" s="268"/>
      <c r="BS27" s="268"/>
      <c r="BT27" s="268"/>
      <c r="BU27" s="268"/>
      <c r="BV27" s="268"/>
      <c r="BW27" s="268"/>
      <c r="BX27" s="268"/>
      <c r="BY27" s="268"/>
      <c r="BZ27" s="268"/>
      <c r="CA27" s="268"/>
      <c r="CB27" s="269"/>
      <c r="CC27" s="236" t="s">
        <v>389</v>
      </c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8"/>
      <c r="CP27" s="236" t="s">
        <v>390</v>
      </c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8"/>
    </row>
    <row r="28" ht="15.75">
      <c r="H28" s="21" t="s">
        <v>104</v>
      </c>
    </row>
    <row r="29" ht="15.75">
      <c r="A29" s="21" t="s">
        <v>105</v>
      </c>
    </row>
    <row r="31" spans="1:107" s="23" customFormat="1" ht="165.75" customHeight="1">
      <c r="A31" s="246" t="s">
        <v>97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8"/>
      <c r="P31" s="246" t="s">
        <v>98</v>
      </c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247"/>
      <c r="AI31" s="247"/>
      <c r="AJ31" s="247"/>
      <c r="AK31" s="247"/>
      <c r="AL31" s="248"/>
      <c r="AM31" s="246" t="s">
        <v>99</v>
      </c>
      <c r="AN31" s="247"/>
      <c r="AO31" s="247"/>
      <c r="AP31" s="247"/>
      <c r="AQ31" s="247"/>
      <c r="AR31" s="247"/>
      <c r="AS31" s="247"/>
      <c r="AT31" s="247"/>
      <c r="AU31" s="247"/>
      <c r="AV31" s="247"/>
      <c r="AW31" s="247"/>
      <c r="AX31" s="247"/>
      <c r="AY31" s="247"/>
      <c r="AZ31" s="247"/>
      <c r="BA31" s="248"/>
      <c r="BB31" s="246" t="s">
        <v>329</v>
      </c>
      <c r="BC31" s="247"/>
      <c r="BD31" s="247"/>
      <c r="BE31" s="247"/>
      <c r="BF31" s="247"/>
      <c r="BG31" s="247"/>
      <c r="BH31" s="247"/>
      <c r="BI31" s="247"/>
      <c r="BJ31" s="247"/>
      <c r="BK31" s="247"/>
      <c r="BL31" s="247"/>
      <c r="BM31" s="247"/>
      <c r="BN31" s="248"/>
      <c r="BO31" s="246" t="s">
        <v>330</v>
      </c>
      <c r="BP31" s="247"/>
      <c r="BQ31" s="247"/>
      <c r="BR31" s="247"/>
      <c r="BS31" s="247"/>
      <c r="BT31" s="247"/>
      <c r="BU31" s="247"/>
      <c r="BV31" s="247"/>
      <c r="BW31" s="247"/>
      <c r="BX31" s="247"/>
      <c r="BY31" s="247"/>
      <c r="BZ31" s="247"/>
      <c r="CA31" s="247"/>
      <c r="CB31" s="247"/>
      <c r="CC31" s="248"/>
      <c r="CD31" s="246" t="s">
        <v>331</v>
      </c>
      <c r="CE31" s="247"/>
      <c r="CF31" s="247"/>
      <c r="CG31" s="247"/>
      <c r="CH31" s="247"/>
      <c r="CI31" s="247"/>
      <c r="CJ31" s="247"/>
      <c r="CK31" s="247"/>
      <c r="CL31" s="247"/>
      <c r="CM31" s="247"/>
      <c r="CN31" s="247"/>
      <c r="CO31" s="247"/>
      <c r="CP31" s="248"/>
      <c r="CQ31" s="246" t="s">
        <v>332</v>
      </c>
      <c r="CR31" s="247"/>
      <c r="CS31" s="247"/>
      <c r="CT31" s="247"/>
      <c r="CU31" s="247"/>
      <c r="CV31" s="247"/>
      <c r="CW31" s="247"/>
      <c r="CX31" s="247"/>
      <c r="CY31" s="247"/>
      <c r="CZ31" s="247"/>
      <c r="DA31" s="247"/>
      <c r="DB31" s="247"/>
      <c r="DC31" s="248"/>
    </row>
    <row r="32" spans="1:107" ht="15.75">
      <c r="A32" s="233">
        <v>1</v>
      </c>
      <c r="B32" s="234"/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5"/>
      <c r="P32" s="233">
        <v>2</v>
      </c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4"/>
      <c r="AJ32" s="234"/>
      <c r="AK32" s="234"/>
      <c r="AL32" s="235"/>
      <c r="AM32" s="233">
        <v>3</v>
      </c>
      <c r="AN32" s="234"/>
      <c r="AO32" s="234"/>
      <c r="AP32" s="234"/>
      <c r="AQ32" s="234"/>
      <c r="AR32" s="234"/>
      <c r="AS32" s="234"/>
      <c r="AT32" s="234"/>
      <c r="AU32" s="234"/>
      <c r="AV32" s="234"/>
      <c r="AW32" s="234"/>
      <c r="AX32" s="234"/>
      <c r="AY32" s="234"/>
      <c r="AZ32" s="234"/>
      <c r="BA32" s="235"/>
      <c r="BB32" s="233">
        <v>4</v>
      </c>
      <c r="BC32" s="234"/>
      <c r="BD32" s="234"/>
      <c r="BE32" s="234"/>
      <c r="BF32" s="234"/>
      <c r="BG32" s="234"/>
      <c r="BH32" s="234"/>
      <c r="BI32" s="234"/>
      <c r="BJ32" s="234"/>
      <c r="BK32" s="234"/>
      <c r="BL32" s="234"/>
      <c r="BM32" s="234"/>
      <c r="BN32" s="235"/>
      <c r="BO32" s="233">
        <v>5</v>
      </c>
      <c r="BP32" s="234"/>
      <c r="BQ32" s="234"/>
      <c r="BR32" s="234"/>
      <c r="BS32" s="234"/>
      <c r="BT32" s="234"/>
      <c r="BU32" s="234"/>
      <c r="BV32" s="234"/>
      <c r="BW32" s="234"/>
      <c r="BX32" s="234"/>
      <c r="BY32" s="234"/>
      <c r="BZ32" s="234"/>
      <c r="CA32" s="234"/>
      <c r="CB32" s="234"/>
      <c r="CC32" s="235"/>
      <c r="CD32" s="233">
        <v>6</v>
      </c>
      <c r="CE32" s="234"/>
      <c r="CF32" s="234"/>
      <c r="CG32" s="234"/>
      <c r="CH32" s="234"/>
      <c r="CI32" s="234"/>
      <c r="CJ32" s="234"/>
      <c r="CK32" s="234"/>
      <c r="CL32" s="234"/>
      <c r="CM32" s="234"/>
      <c r="CN32" s="234"/>
      <c r="CO32" s="234"/>
      <c r="CP32" s="235"/>
      <c r="CQ32" s="233">
        <v>7</v>
      </c>
      <c r="CR32" s="234"/>
      <c r="CS32" s="234"/>
      <c r="CT32" s="234"/>
      <c r="CU32" s="234"/>
      <c r="CV32" s="234"/>
      <c r="CW32" s="234"/>
      <c r="CX32" s="234"/>
      <c r="CY32" s="234"/>
      <c r="CZ32" s="234"/>
      <c r="DA32" s="234"/>
      <c r="DB32" s="234"/>
      <c r="DC32" s="235"/>
    </row>
    <row r="33" spans="1:107" ht="15.75">
      <c r="A33" s="243" t="s">
        <v>18</v>
      </c>
      <c r="B33" s="244"/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5"/>
      <c r="P33" s="243" t="s">
        <v>18</v>
      </c>
      <c r="Q33" s="244"/>
      <c r="R33" s="244"/>
      <c r="S33" s="244"/>
      <c r="T33" s="244"/>
      <c r="U33" s="244"/>
      <c r="V33" s="244"/>
      <c r="W33" s="244"/>
      <c r="X33" s="244"/>
      <c r="Y33" s="244"/>
      <c r="Z33" s="244"/>
      <c r="AA33" s="244"/>
      <c r="AB33" s="244"/>
      <c r="AC33" s="244"/>
      <c r="AD33" s="244"/>
      <c r="AE33" s="244"/>
      <c r="AF33" s="244"/>
      <c r="AG33" s="244"/>
      <c r="AH33" s="244"/>
      <c r="AI33" s="244"/>
      <c r="AJ33" s="244"/>
      <c r="AK33" s="244"/>
      <c r="AL33" s="245"/>
      <c r="AM33" s="233" t="s">
        <v>18</v>
      </c>
      <c r="AN33" s="234"/>
      <c r="AO33" s="234"/>
      <c r="AP33" s="234"/>
      <c r="AQ33" s="234"/>
      <c r="AR33" s="234"/>
      <c r="AS33" s="234"/>
      <c r="AT33" s="234"/>
      <c r="AU33" s="234"/>
      <c r="AV33" s="234"/>
      <c r="AW33" s="234"/>
      <c r="AX33" s="234"/>
      <c r="AY33" s="234"/>
      <c r="AZ33" s="234"/>
      <c r="BA33" s="235"/>
      <c r="BB33" s="233" t="s">
        <v>18</v>
      </c>
      <c r="BC33" s="234"/>
      <c r="BD33" s="234"/>
      <c r="BE33" s="234"/>
      <c r="BF33" s="234"/>
      <c r="BG33" s="234"/>
      <c r="BH33" s="234"/>
      <c r="BI33" s="234"/>
      <c r="BJ33" s="234"/>
      <c r="BK33" s="234"/>
      <c r="BL33" s="234"/>
      <c r="BM33" s="234"/>
      <c r="BN33" s="235"/>
      <c r="BO33" s="233" t="s">
        <v>18</v>
      </c>
      <c r="BP33" s="234"/>
      <c r="BQ33" s="234"/>
      <c r="BR33" s="234"/>
      <c r="BS33" s="234"/>
      <c r="BT33" s="234"/>
      <c r="BU33" s="234"/>
      <c r="BV33" s="234"/>
      <c r="BW33" s="234"/>
      <c r="BX33" s="234"/>
      <c r="BY33" s="234"/>
      <c r="BZ33" s="234"/>
      <c r="CA33" s="234"/>
      <c r="CB33" s="234"/>
      <c r="CC33" s="235"/>
      <c r="CD33" s="236" t="s">
        <v>18</v>
      </c>
      <c r="CE33" s="237"/>
      <c r="CF33" s="237"/>
      <c r="CG33" s="237"/>
      <c r="CH33" s="237"/>
      <c r="CI33" s="237"/>
      <c r="CJ33" s="237"/>
      <c r="CK33" s="237"/>
      <c r="CL33" s="237"/>
      <c r="CM33" s="237"/>
      <c r="CN33" s="237"/>
      <c r="CO33" s="237"/>
      <c r="CP33" s="238"/>
      <c r="CQ33" s="236" t="s">
        <v>18</v>
      </c>
      <c r="CR33" s="237"/>
      <c r="CS33" s="237"/>
      <c r="CT33" s="237"/>
      <c r="CU33" s="237"/>
      <c r="CV33" s="237"/>
      <c r="CW33" s="237"/>
      <c r="CX33" s="237"/>
      <c r="CY33" s="237"/>
      <c r="CZ33" s="237"/>
      <c r="DA33" s="237"/>
      <c r="DB33" s="237"/>
      <c r="DC33" s="238"/>
    </row>
    <row r="34" spans="1:107" ht="15.75">
      <c r="A34" s="239"/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1"/>
      <c r="P34" s="239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240"/>
      <c r="AB34" s="240"/>
      <c r="AC34" s="240"/>
      <c r="AD34" s="240"/>
      <c r="AE34" s="240"/>
      <c r="AF34" s="240"/>
      <c r="AG34" s="240"/>
      <c r="AH34" s="240"/>
      <c r="AI34" s="240"/>
      <c r="AJ34" s="240"/>
      <c r="AK34" s="240"/>
      <c r="AL34" s="241"/>
      <c r="AM34" s="233"/>
      <c r="AN34" s="234"/>
      <c r="AO34" s="234"/>
      <c r="AP34" s="234"/>
      <c r="AQ34" s="234"/>
      <c r="AR34" s="234"/>
      <c r="AS34" s="234"/>
      <c r="AT34" s="234"/>
      <c r="AU34" s="234"/>
      <c r="AV34" s="234"/>
      <c r="AW34" s="234"/>
      <c r="AX34" s="234"/>
      <c r="AY34" s="234"/>
      <c r="AZ34" s="234"/>
      <c r="BA34" s="235"/>
      <c r="BB34" s="233"/>
      <c r="BC34" s="234"/>
      <c r="BD34" s="234"/>
      <c r="BE34" s="234"/>
      <c r="BF34" s="234"/>
      <c r="BG34" s="234"/>
      <c r="BH34" s="234"/>
      <c r="BI34" s="234"/>
      <c r="BJ34" s="234"/>
      <c r="BK34" s="234"/>
      <c r="BL34" s="234"/>
      <c r="BM34" s="234"/>
      <c r="BN34" s="235"/>
      <c r="BO34" s="233"/>
      <c r="BP34" s="234"/>
      <c r="BQ34" s="234"/>
      <c r="BR34" s="234"/>
      <c r="BS34" s="234"/>
      <c r="BT34" s="234"/>
      <c r="BU34" s="234"/>
      <c r="BV34" s="234"/>
      <c r="BW34" s="234"/>
      <c r="BX34" s="234"/>
      <c r="BY34" s="234"/>
      <c r="BZ34" s="234"/>
      <c r="CA34" s="234"/>
      <c r="CB34" s="234"/>
      <c r="CC34" s="235"/>
      <c r="CD34" s="236"/>
      <c r="CE34" s="237"/>
      <c r="CF34" s="237"/>
      <c r="CG34" s="237"/>
      <c r="CH34" s="237"/>
      <c r="CI34" s="237"/>
      <c r="CJ34" s="237"/>
      <c r="CK34" s="237"/>
      <c r="CL34" s="237"/>
      <c r="CM34" s="237"/>
      <c r="CN34" s="237"/>
      <c r="CO34" s="237"/>
      <c r="CP34" s="238"/>
      <c r="CQ34" s="236"/>
      <c r="CR34" s="237"/>
      <c r="CS34" s="237"/>
      <c r="CT34" s="237"/>
      <c r="CU34" s="237"/>
      <c r="CV34" s="237"/>
      <c r="CW34" s="237"/>
      <c r="CX34" s="237"/>
      <c r="CY34" s="237"/>
      <c r="CZ34" s="237"/>
      <c r="DA34" s="237"/>
      <c r="DB34" s="237"/>
      <c r="DC34" s="238"/>
    </row>
    <row r="35" spans="1:107" ht="15.7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</row>
    <row r="37" spans="1:107" ht="15.75">
      <c r="A37" s="232" t="s">
        <v>106</v>
      </c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232"/>
      <c r="AH37" s="232"/>
      <c r="AI37" s="232"/>
      <c r="AJ37" s="232"/>
      <c r="AK37" s="232"/>
      <c r="AL37" s="232"/>
      <c r="AM37" s="232"/>
      <c r="AN37" s="232"/>
      <c r="AO37" s="232"/>
      <c r="AP37" s="232"/>
      <c r="AQ37" s="232"/>
      <c r="AR37" s="232"/>
      <c r="AS37" s="232"/>
      <c r="AT37" s="232"/>
      <c r="AU37" s="232"/>
      <c r="AV37" s="232"/>
      <c r="AW37" s="232"/>
      <c r="BA37" s="242"/>
      <c r="BB37" s="242"/>
      <c r="BC37" s="242"/>
      <c r="BD37" s="242"/>
      <c r="BE37" s="242"/>
      <c r="BF37" s="242"/>
      <c r="BG37" s="242"/>
      <c r="BH37" s="242"/>
      <c r="BI37" s="242"/>
      <c r="BJ37" s="242"/>
      <c r="BK37" s="242"/>
      <c r="BL37" s="242"/>
      <c r="BM37" s="242"/>
      <c r="BN37" s="242"/>
      <c r="BO37" s="242"/>
      <c r="BP37" s="242"/>
      <c r="BQ37" s="242"/>
      <c r="BR37" s="242"/>
      <c r="BV37" s="242" t="s">
        <v>372</v>
      </c>
      <c r="BW37" s="242"/>
      <c r="BX37" s="242"/>
      <c r="BY37" s="242"/>
      <c r="BZ37" s="242"/>
      <c r="CA37" s="242"/>
      <c r="CB37" s="242"/>
      <c r="CC37" s="242"/>
      <c r="CD37" s="242"/>
      <c r="CE37" s="242"/>
      <c r="CF37" s="242"/>
      <c r="CG37" s="242"/>
      <c r="CH37" s="242"/>
      <c r="CI37" s="242"/>
      <c r="CJ37" s="242"/>
      <c r="CK37" s="242"/>
      <c r="CL37" s="242"/>
      <c r="CM37" s="242"/>
      <c r="CN37" s="242"/>
      <c r="CO37" s="242"/>
      <c r="CP37" s="242"/>
      <c r="CQ37" s="242"/>
      <c r="CR37" s="242"/>
      <c r="CS37" s="242"/>
      <c r="CT37" s="242"/>
      <c r="CU37" s="242"/>
      <c r="CV37" s="242"/>
      <c r="CW37" s="242"/>
      <c r="CX37" s="242"/>
      <c r="CY37" s="242"/>
      <c r="CZ37" s="242"/>
      <c r="DA37" s="242"/>
      <c r="DB37" s="242"/>
      <c r="DC37" s="242"/>
    </row>
    <row r="38" spans="1:107" s="20" customFormat="1" ht="12.75">
      <c r="A38" s="230" t="s">
        <v>107</v>
      </c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230"/>
      <c r="AF38" s="230"/>
      <c r="AG38" s="230"/>
      <c r="AH38" s="230"/>
      <c r="AI38" s="230"/>
      <c r="AJ38" s="230"/>
      <c r="AK38" s="230"/>
      <c r="AL38" s="230"/>
      <c r="AM38" s="230"/>
      <c r="AN38" s="230"/>
      <c r="AO38" s="230"/>
      <c r="AP38" s="230"/>
      <c r="AQ38" s="230"/>
      <c r="AR38" s="230"/>
      <c r="AS38" s="230"/>
      <c r="AT38" s="230"/>
      <c r="AU38" s="230"/>
      <c r="AV38" s="230"/>
      <c r="AW38" s="230"/>
      <c r="BA38" s="231" t="s">
        <v>108</v>
      </c>
      <c r="BB38" s="231"/>
      <c r="BC38" s="231"/>
      <c r="BD38" s="231"/>
      <c r="BE38" s="231"/>
      <c r="BF38" s="231"/>
      <c r="BG38" s="231"/>
      <c r="BH38" s="231"/>
      <c r="BI38" s="231"/>
      <c r="BJ38" s="231"/>
      <c r="BK38" s="231"/>
      <c r="BL38" s="231"/>
      <c r="BM38" s="231"/>
      <c r="BN38" s="231"/>
      <c r="BO38" s="231"/>
      <c r="BP38" s="231"/>
      <c r="BQ38" s="231"/>
      <c r="BR38" s="231"/>
      <c r="BS38" s="27"/>
      <c r="BT38" s="27"/>
      <c r="BU38" s="27"/>
      <c r="BV38" s="231" t="s">
        <v>109</v>
      </c>
      <c r="BW38" s="231"/>
      <c r="BX38" s="231"/>
      <c r="BY38" s="231"/>
      <c r="BZ38" s="231"/>
      <c r="CA38" s="231"/>
      <c r="CB38" s="231"/>
      <c r="CC38" s="231"/>
      <c r="CD38" s="231"/>
      <c r="CE38" s="231"/>
      <c r="CF38" s="231"/>
      <c r="CG38" s="231"/>
      <c r="CH38" s="231"/>
      <c r="CI38" s="231"/>
      <c r="CJ38" s="231"/>
      <c r="CK38" s="231"/>
      <c r="CL38" s="231"/>
      <c r="CM38" s="231"/>
      <c r="CN38" s="231"/>
      <c r="CO38" s="231"/>
      <c r="CP38" s="231"/>
      <c r="CQ38" s="231"/>
      <c r="CR38" s="231"/>
      <c r="CS38" s="231"/>
      <c r="CT38" s="231"/>
      <c r="CU38" s="231"/>
      <c r="CV38" s="231"/>
      <c r="CW38" s="231"/>
      <c r="CX38" s="231"/>
      <c r="CY38" s="231"/>
      <c r="CZ38" s="231"/>
      <c r="DA38" s="231"/>
      <c r="DB38" s="231"/>
      <c r="DC38" s="231"/>
    </row>
    <row r="39" spans="1:49" ht="15.7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</row>
    <row r="40" spans="1:107" ht="35.25" customHeight="1">
      <c r="A40" s="255" t="s">
        <v>210</v>
      </c>
      <c r="B40" s="255"/>
      <c r="C40" s="255"/>
      <c r="D40" s="255"/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255"/>
      <c r="Z40" s="255"/>
      <c r="AA40" s="255"/>
      <c r="AB40" s="255"/>
      <c r="AC40" s="255"/>
      <c r="AD40" s="255"/>
      <c r="AE40" s="255"/>
      <c r="AF40" s="255"/>
      <c r="AG40" s="255"/>
      <c r="AH40" s="255"/>
      <c r="AI40" s="255"/>
      <c r="AJ40" s="255"/>
      <c r="AK40" s="255"/>
      <c r="AL40" s="255"/>
      <c r="AM40" s="255"/>
      <c r="AN40" s="255"/>
      <c r="AO40" s="255"/>
      <c r="AP40" s="255"/>
      <c r="AQ40" s="255"/>
      <c r="AR40" s="255"/>
      <c r="AS40" s="255"/>
      <c r="AT40" s="255"/>
      <c r="AU40" s="255"/>
      <c r="AV40" s="255"/>
      <c r="AW40" s="255"/>
      <c r="BA40" s="242"/>
      <c r="BB40" s="242"/>
      <c r="BC40" s="242"/>
      <c r="BD40" s="242"/>
      <c r="BE40" s="242"/>
      <c r="BF40" s="242"/>
      <c r="BG40" s="242"/>
      <c r="BH40" s="242"/>
      <c r="BI40" s="242"/>
      <c r="BJ40" s="242"/>
      <c r="BK40" s="242"/>
      <c r="BL40" s="242"/>
      <c r="BM40" s="242"/>
      <c r="BN40" s="242"/>
      <c r="BO40" s="242"/>
      <c r="BP40" s="242"/>
      <c r="BQ40" s="242"/>
      <c r="BR40" s="242"/>
      <c r="BV40" s="242" t="s">
        <v>110</v>
      </c>
      <c r="BW40" s="242"/>
      <c r="BX40" s="242"/>
      <c r="BY40" s="242"/>
      <c r="BZ40" s="242"/>
      <c r="CA40" s="242"/>
      <c r="CB40" s="242"/>
      <c r="CC40" s="242"/>
      <c r="CD40" s="242"/>
      <c r="CE40" s="242"/>
      <c r="CF40" s="242"/>
      <c r="CG40" s="242"/>
      <c r="CH40" s="242"/>
      <c r="CI40" s="242"/>
      <c r="CJ40" s="242"/>
      <c r="CK40" s="242"/>
      <c r="CL40" s="242"/>
      <c r="CM40" s="242"/>
      <c r="CN40" s="242"/>
      <c r="CO40" s="242"/>
      <c r="CP40" s="242"/>
      <c r="CQ40" s="242"/>
      <c r="CR40" s="242"/>
      <c r="CS40" s="242"/>
      <c r="CT40" s="242"/>
      <c r="CU40" s="242"/>
      <c r="CV40" s="242"/>
      <c r="CW40" s="242"/>
      <c r="CX40" s="242"/>
      <c r="CY40" s="242"/>
      <c r="CZ40" s="242"/>
      <c r="DA40" s="242"/>
      <c r="DB40" s="242"/>
      <c r="DC40" s="242"/>
    </row>
    <row r="41" spans="1:107" s="20" customFormat="1" ht="12.75" customHeight="1">
      <c r="A41" s="230" t="s">
        <v>107</v>
      </c>
      <c r="B41" s="230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230"/>
      <c r="AI41" s="230"/>
      <c r="AJ41" s="230"/>
      <c r="AK41" s="230"/>
      <c r="AL41" s="230"/>
      <c r="AM41" s="230"/>
      <c r="AN41" s="230"/>
      <c r="AO41" s="230"/>
      <c r="AP41" s="230"/>
      <c r="AQ41" s="230"/>
      <c r="AR41" s="230"/>
      <c r="AS41" s="230"/>
      <c r="AT41" s="230"/>
      <c r="AU41" s="230"/>
      <c r="AV41" s="230"/>
      <c r="AW41" s="230"/>
      <c r="BA41" s="231" t="s">
        <v>108</v>
      </c>
      <c r="BB41" s="231"/>
      <c r="BC41" s="231"/>
      <c r="BD41" s="231"/>
      <c r="BE41" s="231"/>
      <c r="BF41" s="231"/>
      <c r="BG41" s="231"/>
      <c r="BH41" s="231"/>
      <c r="BI41" s="231"/>
      <c r="BJ41" s="231"/>
      <c r="BK41" s="231"/>
      <c r="BL41" s="231"/>
      <c r="BM41" s="231"/>
      <c r="BN41" s="231"/>
      <c r="BO41" s="231"/>
      <c r="BP41" s="231"/>
      <c r="BQ41" s="231"/>
      <c r="BR41" s="231"/>
      <c r="BS41" s="27"/>
      <c r="BT41" s="27"/>
      <c r="BU41" s="27"/>
      <c r="BV41" s="231" t="s">
        <v>109</v>
      </c>
      <c r="BW41" s="231"/>
      <c r="BX41" s="231"/>
      <c r="BY41" s="231"/>
      <c r="BZ41" s="231"/>
      <c r="CA41" s="231"/>
      <c r="CB41" s="231"/>
      <c r="CC41" s="231"/>
      <c r="CD41" s="231"/>
      <c r="CE41" s="231"/>
      <c r="CF41" s="231"/>
      <c r="CG41" s="231"/>
      <c r="CH41" s="231"/>
      <c r="CI41" s="231"/>
      <c r="CJ41" s="231"/>
      <c r="CK41" s="231"/>
      <c r="CL41" s="231"/>
      <c r="CM41" s="231"/>
      <c r="CN41" s="231"/>
      <c r="CO41" s="231"/>
      <c r="CP41" s="231"/>
      <c r="CQ41" s="231"/>
      <c r="CR41" s="231"/>
      <c r="CS41" s="231"/>
      <c r="CT41" s="231"/>
      <c r="CU41" s="231"/>
      <c r="CV41" s="231"/>
      <c r="CW41" s="231"/>
      <c r="CX41" s="231"/>
      <c r="CY41" s="231"/>
      <c r="CZ41" s="231"/>
      <c r="DA41" s="231"/>
      <c r="DB41" s="231"/>
      <c r="DC41" s="231"/>
    </row>
    <row r="43" spans="2:107" ht="34.5" customHeight="1">
      <c r="B43" s="232" t="s">
        <v>334</v>
      </c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  <c r="AF43" s="232"/>
      <c r="AG43" s="232"/>
      <c r="AH43" s="232"/>
      <c r="AI43" s="232"/>
      <c r="AJ43" s="232"/>
      <c r="AK43" s="232"/>
      <c r="AL43" s="232"/>
      <c r="AM43" s="232"/>
      <c r="AN43" s="232"/>
      <c r="AO43" s="232"/>
      <c r="AP43" s="232"/>
      <c r="AQ43" s="232"/>
      <c r="AR43" s="232"/>
      <c r="AS43" s="232"/>
      <c r="AT43" s="232"/>
      <c r="AU43" s="232"/>
      <c r="AV43" s="232"/>
      <c r="AW43" s="232"/>
      <c r="AX43" s="232"/>
      <c r="AY43" s="29"/>
      <c r="AZ43" s="29"/>
      <c r="BA43" s="232"/>
      <c r="BB43" s="232"/>
      <c r="BC43" s="232"/>
      <c r="BD43" s="232"/>
      <c r="BE43" s="232"/>
      <c r="BF43" s="232"/>
      <c r="BG43" s="232"/>
      <c r="BH43" s="232"/>
      <c r="BI43" s="232"/>
      <c r="BJ43" s="232"/>
      <c r="BK43" s="232"/>
      <c r="BL43" s="232"/>
      <c r="BM43" s="232"/>
      <c r="BN43" s="232"/>
      <c r="BO43" s="232"/>
      <c r="BP43" s="232"/>
      <c r="BQ43" s="232"/>
      <c r="BR43" s="232"/>
      <c r="BS43" s="30"/>
      <c r="BT43" s="30"/>
      <c r="BU43" s="30"/>
      <c r="BV43" s="232"/>
      <c r="BW43" s="232"/>
      <c r="BX43" s="232"/>
      <c r="BY43" s="232"/>
      <c r="BZ43" s="232"/>
      <c r="CA43" s="232"/>
      <c r="CB43" s="232"/>
      <c r="CC43" s="232"/>
      <c r="CD43" s="232"/>
      <c r="CE43" s="232"/>
      <c r="CF43" s="232"/>
      <c r="CG43" s="232"/>
      <c r="CH43" s="232"/>
      <c r="CI43" s="232"/>
      <c r="CJ43" s="232"/>
      <c r="CK43" s="232"/>
      <c r="CL43" s="232"/>
      <c r="CM43" s="232"/>
      <c r="CN43" s="232"/>
      <c r="CO43" s="232"/>
      <c r="CP43" s="232"/>
      <c r="CQ43" s="232"/>
      <c r="CR43" s="232"/>
      <c r="CS43" s="232"/>
      <c r="CT43" s="232"/>
      <c r="CU43" s="232"/>
      <c r="CV43" s="232"/>
      <c r="CW43" s="232"/>
      <c r="CX43" s="232"/>
      <c r="CY43" s="232"/>
      <c r="CZ43" s="232"/>
      <c r="DA43" s="232"/>
      <c r="DB43" s="232"/>
      <c r="DC43" s="232"/>
    </row>
    <row r="44" spans="2:107" ht="15.75">
      <c r="B44" s="230" t="s">
        <v>107</v>
      </c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  <c r="AH44" s="230"/>
      <c r="AI44" s="230"/>
      <c r="AJ44" s="230"/>
      <c r="AK44" s="230"/>
      <c r="AL44" s="230"/>
      <c r="AM44" s="230"/>
      <c r="AN44" s="230"/>
      <c r="AO44" s="230"/>
      <c r="AP44" s="230"/>
      <c r="AQ44" s="230"/>
      <c r="AR44" s="230"/>
      <c r="AS44" s="230"/>
      <c r="AT44" s="230"/>
      <c r="AU44" s="230"/>
      <c r="AV44" s="230"/>
      <c r="AW44" s="230"/>
      <c r="AX44" s="230"/>
      <c r="AY44" s="29"/>
      <c r="AZ44" s="29"/>
      <c r="BA44" s="230" t="s">
        <v>108</v>
      </c>
      <c r="BB44" s="230"/>
      <c r="BC44" s="230"/>
      <c r="BD44" s="230"/>
      <c r="BE44" s="230"/>
      <c r="BF44" s="230"/>
      <c r="BG44" s="230"/>
      <c r="BH44" s="230"/>
      <c r="BI44" s="230"/>
      <c r="BJ44" s="230"/>
      <c r="BK44" s="230"/>
      <c r="BL44" s="230"/>
      <c r="BM44" s="230"/>
      <c r="BN44" s="230"/>
      <c r="BO44" s="230"/>
      <c r="BP44" s="230"/>
      <c r="BQ44" s="230"/>
      <c r="BR44" s="230"/>
      <c r="BS44" s="29"/>
      <c r="BT44" s="29"/>
      <c r="BU44" s="29"/>
      <c r="BV44" s="230" t="s">
        <v>109</v>
      </c>
      <c r="BW44" s="230"/>
      <c r="BX44" s="230"/>
      <c r="BY44" s="230"/>
      <c r="BZ44" s="230"/>
      <c r="CA44" s="230"/>
      <c r="CB44" s="230"/>
      <c r="CC44" s="230"/>
      <c r="CD44" s="230"/>
      <c r="CE44" s="230"/>
      <c r="CF44" s="230"/>
      <c r="CG44" s="230"/>
      <c r="CH44" s="230"/>
      <c r="CI44" s="230"/>
      <c r="CJ44" s="230"/>
      <c r="CK44" s="230"/>
      <c r="CL44" s="230"/>
      <c r="CM44" s="230"/>
      <c r="CN44" s="230"/>
      <c r="CO44" s="230"/>
      <c r="CP44" s="230"/>
      <c r="CQ44" s="230"/>
      <c r="CR44" s="230"/>
      <c r="CS44" s="230"/>
      <c r="CT44" s="230"/>
      <c r="CU44" s="230"/>
      <c r="CV44" s="230"/>
      <c r="CW44" s="230"/>
      <c r="CX44" s="230"/>
      <c r="CY44" s="230"/>
      <c r="CZ44" s="230"/>
      <c r="DA44" s="230"/>
      <c r="DB44" s="230"/>
      <c r="DC44" s="230"/>
    </row>
  </sheetData>
  <sheetProtection/>
  <mergeCells count="91">
    <mergeCell ref="CP27:DC27"/>
    <mergeCell ref="A27:O27"/>
    <mergeCell ref="P27:AL27"/>
    <mergeCell ref="AM27:BA27"/>
    <mergeCell ref="BB27:BM27"/>
    <mergeCell ref="BN27:CB27"/>
    <mergeCell ref="CC27:CO27"/>
    <mergeCell ref="CQ32:DC32"/>
    <mergeCell ref="BO31:CC31"/>
    <mergeCell ref="CD31:CP31"/>
    <mergeCell ref="CP25:DC25"/>
    <mergeCell ref="A18:AP18"/>
    <mergeCell ref="CQ31:DC31"/>
    <mergeCell ref="A31:O31"/>
    <mergeCell ref="A25:O25"/>
    <mergeCell ref="P25:AL25"/>
    <mergeCell ref="AM25:BA25"/>
    <mergeCell ref="A40:AW40"/>
    <mergeCell ref="BA40:BR40"/>
    <mergeCell ref="BV40:DC40"/>
    <mergeCell ref="A37:AW37"/>
    <mergeCell ref="BA37:BR37"/>
    <mergeCell ref="BV38:DC38"/>
    <mergeCell ref="BB25:BM25"/>
    <mergeCell ref="BN25:CB25"/>
    <mergeCell ref="CC25:CO25"/>
    <mergeCell ref="A7:DC7"/>
    <mergeCell ref="K8:CS8"/>
    <mergeCell ref="K9:CS9"/>
    <mergeCell ref="AC12:DC12"/>
    <mergeCell ref="CI16:DC16"/>
    <mergeCell ref="A17:AP17"/>
    <mergeCell ref="AQ17:BF17"/>
    <mergeCell ref="A16:AP16"/>
    <mergeCell ref="AQ16:BF16"/>
    <mergeCell ref="BG16:BU16"/>
    <mergeCell ref="BV16:CH16"/>
    <mergeCell ref="AQ18:BF18"/>
    <mergeCell ref="BG18:BU18"/>
    <mergeCell ref="BV18:CH18"/>
    <mergeCell ref="CI19:DC19"/>
    <mergeCell ref="A19:AP19"/>
    <mergeCell ref="AQ19:BF19"/>
    <mergeCell ref="BG19:BU19"/>
    <mergeCell ref="BV19:CH19"/>
    <mergeCell ref="BG17:BU17"/>
    <mergeCell ref="BV17:CH17"/>
    <mergeCell ref="CI17:DC17"/>
    <mergeCell ref="CI18:DC18"/>
    <mergeCell ref="BN26:CB26"/>
    <mergeCell ref="CC26:CO26"/>
    <mergeCell ref="CP26:DC26"/>
    <mergeCell ref="A26:O26"/>
    <mergeCell ref="P26:AL26"/>
    <mergeCell ref="AM26:BA26"/>
    <mergeCell ref="BB26:BM26"/>
    <mergeCell ref="P33:AL33"/>
    <mergeCell ref="AM33:BA33"/>
    <mergeCell ref="BB33:BN33"/>
    <mergeCell ref="P31:AL31"/>
    <mergeCell ref="AM31:BA31"/>
    <mergeCell ref="BB31:BN31"/>
    <mergeCell ref="BO33:CC33"/>
    <mergeCell ref="CD33:CP33"/>
    <mergeCell ref="CQ33:DC33"/>
    <mergeCell ref="A32:O32"/>
    <mergeCell ref="P32:AL32"/>
    <mergeCell ref="BO32:CC32"/>
    <mergeCell ref="CD32:CP32"/>
    <mergeCell ref="AM32:BA32"/>
    <mergeCell ref="BB32:BN32"/>
    <mergeCell ref="A33:O33"/>
    <mergeCell ref="BO34:CC34"/>
    <mergeCell ref="CD34:CP34"/>
    <mergeCell ref="CQ34:DC34"/>
    <mergeCell ref="A38:AW38"/>
    <mergeCell ref="BA38:BR38"/>
    <mergeCell ref="A34:O34"/>
    <mergeCell ref="P34:AL34"/>
    <mergeCell ref="AM34:BA34"/>
    <mergeCell ref="BB34:BN34"/>
    <mergeCell ref="BV37:DC37"/>
    <mergeCell ref="A41:AW41"/>
    <mergeCell ref="BA41:BR41"/>
    <mergeCell ref="BV41:DC41"/>
    <mergeCell ref="B44:AX44"/>
    <mergeCell ref="BA44:BR44"/>
    <mergeCell ref="BV44:DC44"/>
    <mergeCell ref="B43:AX43"/>
    <mergeCell ref="BA43:BR43"/>
    <mergeCell ref="BV43:DC43"/>
  </mergeCells>
  <printOptions/>
  <pageMargins left="0.75" right="0.75" top="0.54" bottom="0.54" header="0.5" footer="0.5"/>
  <pageSetup fitToHeight="1" fitToWidth="1"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63"/>
  <sheetViews>
    <sheetView zoomScalePageLayoutView="0" workbookViewId="0" topLeftCell="B1">
      <selection activeCell="E11" sqref="E11"/>
    </sheetView>
  </sheetViews>
  <sheetFormatPr defaultColWidth="10.66015625" defaultRowHeight="11.25"/>
  <cols>
    <col min="1" max="1" width="2.33203125" style="0" hidden="1" customWidth="1"/>
    <col min="2" max="2" width="81.83203125" style="0" customWidth="1"/>
    <col min="3" max="3" width="7.33203125" style="1" customWidth="1"/>
    <col min="4" max="4" width="26.16015625" style="93" customWidth="1"/>
    <col min="5" max="5" width="27.5" style="93" customWidth="1"/>
    <col min="6" max="6" width="34.16015625" style="0" customWidth="1"/>
  </cols>
  <sheetData>
    <row r="1" spans="1:5" ht="11.25" customHeight="1">
      <c r="A1" s="42"/>
      <c r="B1" s="43"/>
      <c r="C1" s="43"/>
      <c r="D1" s="94"/>
      <c r="E1" s="86"/>
    </row>
    <row r="2" spans="1:5" s="4" customFormat="1" ht="12" customHeight="1">
      <c r="A2" s="65"/>
      <c r="B2" s="49"/>
      <c r="C2" s="68"/>
      <c r="D2" s="95"/>
      <c r="E2" s="87" t="s">
        <v>0</v>
      </c>
    </row>
    <row r="3" spans="1:5" s="4" customFormat="1" ht="12" customHeight="1">
      <c r="A3" s="65"/>
      <c r="B3" s="49"/>
      <c r="C3" s="68"/>
      <c r="D3" s="95"/>
      <c r="E3" s="87" t="s">
        <v>1</v>
      </c>
    </row>
    <row r="4" spans="1:5" s="4" customFormat="1" ht="12" customHeight="1">
      <c r="A4" s="65"/>
      <c r="B4" s="49"/>
      <c r="C4" s="68"/>
      <c r="D4" s="95"/>
      <c r="E4" s="87" t="s">
        <v>2</v>
      </c>
    </row>
    <row r="5" spans="1:5" s="4" customFormat="1" ht="12" customHeight="1">
      <c r="A5" s="65"/>
      <c r="B5" s="49"/>
      <c r="C5" s="68"/>
      <c r="D5" s="95"/>
      <c r="E5" s="87" t="s">
        <v>3</v>
      </c>
    </row>
    <row r="6" spans="1:5" s="4" customFormat="1" ht="12" customHeight="1">
      <c r="A6" s="65"/>
      <c r="B6" s="49"/>
      <c r="C6" s="68"/>
      <c r="D6" s="95"/>
      <c r="E6" s="87" t="s">
        <v>4</v>
      </c>
    </row>
    <row r="7" spans="1:5" s="4" customFormat="1" ht="12" customHeight="1">
      <c r="A7" s="65"/>
      <c r="B7" s="49"/>
      <c r="C7" s="68"/>
      <c r="D7" s="95"/>
      <c r="E7" s="87" t="s">
        <v>5</v>
      </c>
    </row>
    <row r="8" spans="1:5" s="4" customFormat="1" ht="12" customHeight="1">
      <c r="A8" s="65"/>
      <c r="B8" s="44" t="s">
        <v>6</v>
      </c>
      <c r="C8" s="45"/>
      <c r="D8" s="88"/>
      <c r="E8" s="88"/>
    </row>
    <row r="9" spans="1:5" s="4" customFormat="1" ht="12" customHeight="1">
      <c r="A9" s="65"/>
      <c r="B9" s="46" t="s">
        <v>385</v>
      </c>
      <c r="C9" s="47"/>
      <c r="D9" s="89"/>
      <c r="E9" s="89"/>
    </row>
    <row r="10" spans="1:5" ht="12" customHeight="1">
      <c r="A10" s="42"/>
      <c r="B10" s="46" t="s">
        <v>379</v>
      </c>
      <c r="C10" s="67"/>
      <c r="D10" s="90"/>
      <c r="E10" s="90"/>
    </row>
    <row r="11" spans="1:5" ht="11.25" customHeight="1">
      <c r="A11" s="42"/>
      <c r="B11" s="66" t="s">
        <v>7</v>
      </c>
      <c r="C11" s="67"/>
      <c r="D11" s="90"/>
      <c r="E11" s="90"/>
    </row>
    <row r="12" spans="1:5" s="13" customFormat="1" ht="11.25" customHeight="1">
      <c r="A12" s="54"/>
      <c r="B12" s="221" t="s">
        <v>274</v>
      </c>
      <c r="C12" s="222"/>
      <c r="D12" s="222"/>
      <c r="E12" s="222"/>
    </row>
    <row r="13" spans="1:5" s="13" customFormat="1" ht="11.25" customHeight="1">
      <c r="A13" s="54"/>
      <c r="B13" s="221" t="s">
        <v>209</v>
      </c>
      <c r="C13" s="222"/>
      <c r="D13" s="222"/>
      <c r="E13" s="222"/>
    </row>
    <row r="14" spans="1:5" s="13" customFormat="1" ht="10.5" customHeight="1">
      <c r="A14" s="54"/>
      <c r="B14" s="54"/>
      <c r="C14" s="69"/>
      <c r="D14" s="96"/>
      <c r="E14" s="91" t="s">
        <v>8</v>
      </c>
    </row>
    <row r="15" spans="1:5" s="13" customFormat="1" ht="31.5" customHeight="1">
      <c r="A15" s="54"/>
      <c r="B15" s="188" t="s">
        <v>9</v>
      </c>
      <c r="C15" s="189" t="s">
        <v>10</v>
      </c>
      <c r="D15" s="190" t="s">
        <v>11</v>
      </c>
      <c r="E15" s="190" t="s">
        <v>12</v>
      </c>
    </row>
    <row r="16" spans="1:5" s="14" customFormat="1" ht="12.75" customHeight="1">
      <c r="A16" s="70"/>
      <c r="B16" s="188" t="s">
        <v>214</v>
      </c>
      <c r="C16" s="188" t="s">
        <v>215</v>
      </c>
      <c r="D16" s="191" t="s">
        <v>216</v>
      </c>
      <c r="E16" s="191" t="s">
        <v>225</v>
      </c>
    </row>
    <row r="17" spans="1:5" ht="17.25" customHeight="1">
      <c r="A17" s="42"/>
      <c r="B17" s="180" t="s">
        <v>13</v>
      </c>
      <c r="C17" s="192"/>
      <c r="D17" s="183"/>
      <c r="E17" s="183"/>
    </row>
    <row r="18" spans="1:5" ht="15.75" customHeight="1">
      <c r="A18" s="42"/>
      <c r="B18" s="181" t="s">
        <v>14</v>
      </c>
      <c r="C18" s="193" t="s">
        <v>217</v>
      </c>
      <c r="D18" s="194">
        <v>653.06</v>
      </c>
      <c r="E18" s="194">
        <v>2347.54</v>
      </c>
    </row>
    <row r="19" spans="1:5" ht="20.25" customHeight="1">
      <c r="A19" s="42"/>
      <c r="B19" s="182" t="s">
        <v>15</v>
      </c>
      <c r="C19" s="195"/>
      <c r="D19" s="196"/>
      <c r="E19" s="197"/>
    </row>
    <row r="20" spans="1:5" ht="20.25" customHeight="1">
      <c r="A20" s="42"/>
      <c r="B20" s="183" t="s">
        <v>16</v>
      </c>
      <c r="C20" s="192" t="s">
        <v>275</v>
      </c>
      <c r="D20" s="198">
        <v>653.06</v>
      </c>
      <c r="E20" s="198">
        <v>2347.54</v>
      </c>
    </row>
    <row r="21" spans="1:5" ht="22.5" customHeight="1">
      <c r="A21" s="42"/>
      <c r="B21" s="183" t="s">
        <v>17</v>
      </c>
      <c r="C21" s="192" t="s">
        <v>276</v>
      </c>
      <c r="D21" s="198" t="s">
        <v>18</v>
      </c>
      <c r="E21" s="198" t="s">
        <v>18</v>
      </c>
    </row>
    <row r="22" spans="1:5" ht="11.25">
      <c r="A22" s="42"/>
      <c r="B22" s="181" t="s">
        <v>19</v>
      </c>
      <c r="C22" s="193" t="s">
        <v>218</v>
      </c>
      <c r="D22" s="194" t="s">
        <v>18</v>
      </c>
      <c r="E22" s="194" t="s">
        <v>18</v>
      </c>
    </row>
    <row r="23" spans="1:5" ht="14.25" customHeight="1">
      <c r="A23" s="42"/>
      <c r="B23" s="182" t="s">
        <v>15</v>
      </c>
      <c r="C23" s="195"/>
      <c r="D23" s="196"/>
      <c r="E23" s="197"/>
    </row>
    <row r="24" spans="1:5" ht="19.5" customHeight="1">
      <c r="A24" s="42"/>
      <c r="B24" s="183" t="s">
        <v>16</v>
      </c>
      <c r="C24" s="192" t="s">
        <v>277</v>
      </c>
      <c r="D24" s="198" t="s">
        <v>18</v>
      </c>
      <c r="E24" s="198" t="s">
        <v>18</v>
      </c>
    </row>
    <row r="25" spans="1:5" ht="25.5" customHeight="1">
      <c r="A25" s="42"/>
      <c r="B25" s="183" t="s">
        <v>17</v>
      </c>
      <c r="C25" s="192" t="s">
        <v>278</v>
      </c>
      <c r="D25" s="194" t="s">
        <v>18</v>
      </c>
      <c r="E25" s="194" t="s">
        <v>18</v>
      </c>
    </row>
    <row r="26" spans="1:5" ht="23.25" customHeight="1">
      <c r="A26" s="42"/>
      <c r="B26" s="184" t="s">
        <v>20</v>
      </c>
      <c r="C26" s="193" t="s">
        <v>219</v>
      </c>
      <c r="D26" s="194" t="s">
        <v>18</v>
      </c>
      <c r="E26" s="194" t="s">
        <v>18</v>
      </c>
    </row>
    <row r="27" spans="1:5" ht="18" customHeight="1">
      <c r="A27" s="42"/>
      <c r="B27" s="185" t="s">
        <v>15</v>
      </c>
      <c r="C27" s="195"/>
      <c r="D27" s="197"/>
      <c r="E27" s="197"/>
    </row>
    <row r="28" spans="1:5" ht="19.5" customHeight="1">
      <c r="A28" s="42"/>
      <c r="B28" s="183" t="s">
        <v>21</v>
      </c>
      <c r="C28" s="192" t="s">
        <v>279</v>
      </c>
      <c r="D28" s="198" t="s">
        <v>18</v>
      </c>
      <c r="E28" s="198" t="s">
        <v>18</v>
      </c>
    </row>
    <row r="29" spans="1:5" ht="29.25" customHeight="1">
      <c r="A29" s="42"/>
      <c r="B29" s="183" t="s">
        <v>22</v>
      </c>
      <c r="C29" s="192" t="s">
        <v>280</v>
      </c>
      <c r="D29" s="198" t="s">
        <v>18</v>
      </c>
      <c r="E29" s="198" t="s">
        <v>18</v>
      </c>
    </row>
    <row r="30" spans="1:5" ht="33" customHeight="1">
      <c r="A30" s="42"/>
      <c r="B30" s="184" t="s">
        <v>24</v>
      </c>
      <c r="C30" s="193" t="s">
        <v>220</v>
      </c>
      <c r="D30" s="194">
        <v>139269.19</v>
      </c>
      <c r="E30" s="194" t="s">
        <v>18</v>
      </c>
    </row>
    <row r="31" spans="1:5" ht="27.75" customHeight="1">
      <c r="A31" s="42"/>
      <c r="B31" s="185" t="s">
        <v>15</v>
      </c>
      <c r="C31" s="195"/>
      <c r="D31" s="197"/>
      <c r="E31" s="197"/>
    </row>
    <row r="32" spans="1:5" ht="39" customHeight="1">
      <c r="A32" s="42"/>
      <c r="B32" s="183" t="s">
        <v>21</v>
      </c>
      <c r="C32" s="192" t="s">
        <v>281</v>
      </c>
      <c r="D32" s="198" t="s">
        <v>18</v>
      </c>
      <c r="E32" s="198" t="s">
        <v>18</v>
      </c>
    </row>
    <row r="33" spans="1:5" ht="36.75" customHeight="1">
      <c r="A33" s="42"/>
      <c r="B33" s="183" t="s">
        <v>22</v>
      </c>
      <c r="C33" s="192" t="s">
        <v>282</v>
      </c>
      <c r="D33" s="198">
        <v>139269.19</v>
      </c>
      <c r="E33" s="198" t="s">
        <v>18</v>
      </c>
    </row>
    <row r="34" spans="1:5" ht="44.25" customHeight="1">
      <c r="A34" s="42"/>
      <c r="B34" s="180" t="s">
        <v>36</v>
      </c>
      <c r="C34" s="192"/>
      <c r="D34" s="198">
        <v>25385.84</v>
      </c>
      <c r="E34" s="198" t="s">
        <v>18</v>
      </c>
    </row>
    <row r="35" spans="1:5" ht="33" customHeight="1">
      <c r="A35" s="42"/>
      <c r="B35" s="186" t="s">
        <v>362</v>
      </c>
      <c r="C35" s="192"/>
      <c r="D35" s="198">
        <v>15482.01</v>
      </c>
      <c r="E35" s="198" t="s">
        <v>18</v>
      </c>
    </row>
    <row r="36" spans="1:5" ht="30" customHeight="1">
      <c r="A36" s="42"/>
      <c r="B36" s="186" t="s">
        <v>340</v>
      </c>
      <c r="C36" s="192"/>
      <c r="D36" s="198">
        <v>9903.83</v>
      </c>
      <c r="E36" s="198" t="s">
        <v>18</v>
      </c>
    </row>
    <row r="37" spans="1:5" ht="37.5" customHeight="1">
      <c r="A37" s="42"/>
      <c r="B37" s="180" t="s">
        <v>23</v>
      </c>
      <c r="C37" s="192"/>
      <c r="D37" s="198">
        <v>113883.35</v>
      </c>
      <c r="E37" s="198" t="s">
        <v>18</v>
      </c>
    </row>
    <row r="38" spans="1:5" ht="30.75" customHeight="1">
      <c r="A38" s="42"/>
      <c r="B38" s="186" t="s">
        <v>337</v>
      </c>
      <c r="C38" s="192"/>
      <c r="D38" s="198">
        <v>15763.5</v>
      </c>
      <c r="E38" s="198" t="s">
        <v>18</v>
      </c>
    </row>
    <row r="39" spans="1:5" ht="39" customHeight="1">
      <c r="A39" s="42"/>
      <c r="B39" s="186" t="s">
        <v>338</v>
      </c>
      <c r="C39" s="192"/>
      <c r="D39" s="198">
        <v>7593.75</v>
      </c>
      <c r="E39" s="198" t="s">
        <v>18</v>
      </c>
    </row>
    <row r="40" spans="1:6" ht="36" customHeight="1">
      <c r="A40" s="42"/>
      <c r="B40" s="186" t="s">
        <v>341</v>
      </c>
      <c r="C40" s="192"/>
      <c r="D40" s="198">
        <v>17813.4</v>
      </c>
      <c r="E40" s="198" t="s">
        <v>18</v>
      </c>
      <c r="F40" s="81"/>
    </row>
    <row r="41" spans="1:5" ht="38.25" customHeight="1">
      <c r="A41" s="42"/>
      <c r="B41" s="186" t="s">
        <v>361</v>
      </c>
      <c r="C41" s="192"/>
      <c r="D41" s="198">
        <v>15651.2</v>
      </c>
      <c r="E41" s="198" t="s">
        <v>18</v>
      </c>
    </row>
    <row r="42" spans="1:5" ht="35.25" customHeight="1">
      <c r="A42" s="42"/>
      <c r="B42" s="186" t="s">
        <v>360</v>
      </c>
      <c r="C42" s="192"/>
      <c r="D42" s="198">
        <v>8169</v>
      </c>
      <c r="E42" s="198" t="s">
        <v>18</v>
      </c>
    </row>
    <row r="43" spans="1:5" ht="35.25" customHeight="1">
      <c r="A43" s="42"/>
      <c r="B43" s="186" t="s">
        <v>375</v>
      </c>
      <c r="C43" s="192"/>
      <c r="D43" s="198">
        <v>15036</v>
      </c>
      <c r="E43" s="198" t="s">
        <v>18</v>
      </c>
    </row>
    <row r="44" spans="1:5" ht="34.5" customHeight="1">
      <c r="A44" s="42"/>
      <c r="B44" s="186" t="s">
        <v>366</v>
      </c>
      <c r="C44" s="192"/>
      <c r="D44" s="198">
        <v>18759</v>
      </c>
      <c r="E44" s="198" t="s">
        <v>18</v>
      </c>
    </row>
    <row r="45" spans="1:5" ht="42.75" customHeight="1">
      <c r="A45" s="42"/>
      <c r="B45" s="186" t="s">
        <v>339</v>
      </c>
      <c r="C45" s="192"/>
      <c r="D45" s="198">
        <v>15097.5</v>
      </c>
      <c r="E45" s="198" t="s">
        <v>18</v>
      </c>
    </row>
    <row r="46" spans="1:5" ht="27" customHeight="1">
      <c r="A46" s="42"/>
      <c r="B46" s="183" t="s">
        <v>25</v>
      </c>
      <c r="C46" s="192" t="s">
        <v>283</v>
      </c>
      <c r="D46" s="198" t="s">
        <v>18</v>
      </c>
      <c r="E46" s="198" t="s">
        <v>18</v>
      </c>
    </row>
    <row r="47" spans="1:5" ht="41.25" customHeight="1">
      <c r="A47" s="42"/>
      <c r="B47" s="183" t="s">
        <v>26</v>
      </c>
      <c r="C47" s="192" t="s">
        <v>284</v>
      </c>
      <c r="D47" s="194" t="s">
        <v>18</v>
      </c>
      <c r="E47" s="194" t="s">
        <v>18</v>
      </c>
    </row>
    <row r="48" spans="1:5" ht="33" customHeight="1">
      <c r="A48" s="42"/>
      <c r="B48" s="184" t="s">
        <v>27</v>
      </c>
      <c r="C48" s="193" t="s">
        <v>221</v>
      </c>
      <c r="D48" s="194">
        <v>3081.39</v>
      </c>
      <c r="E48" s="194">
        <v>11447.57</v>
      </c>
    </row>
    <row r="49" spans="1:5" ht="34.5" customHeight="1">
      <c r="A49" s="42"/>
      <c r="B49" s="185" t="s">
        <v>15</v>
      </c>
      <c r="C49" s="195"/>
      <c r="D49" s="197"/>
      <c r="E49" s="197"/>
    </row>
    <row r="50" spans="1:5" ht="36.75" customHeight="1">
      <c r="A50" s="42"/>
      <c r="B50" s="180" t="s">
        <v>28</v>
      </c>
      <c r="C50" s="192" t="s">
        <v>285</v>
      </c>
      <c r="D50" s="198">
        <v>58.9</v>
      </c>
      <c r="E50" s="198">
        <v>11433.38</v>
      </c>
    </row>
    <row r="51" spans="1:5" ht="27.75" customHeight="1">
      <c r="A51" s="42"/>
      <c r="B51" s="186" t="s">
        <v>286</v>
      </c>
      <c r="C51" s="192"/>
      <c r="D51" s="198">
        <v>58.9</v>
      </c>
      <c r="E51" s="198">
        <v>11433.38</v>
      </c>
    </row>
    <row r="52" spans="1:5" ht="33" customHeight="1">
      <c r="A52" s="42"/>
      <c r="B52" s="180" t="s">
        <v>29</v>
      </c>
      <c r="C52" s="192" t="s">
        <v>287</v>
      </c>
      <c r="D52" s="198" t="s">
        <v>18</v>
      </c>
      <c r="E52" s="198" t="s">
        <v>18</v>
      </c>
    </row>
    <row r="53" spans="1:5" ht="27" customHeight="1">
      <c r="A53" s="42"/>
      <c r="B53" s="180" t="s">
        <v>30</v>
      </c>
      <c r="C53" s="192" t="s">
        <v>288</v>
      </c>
      <c r="D53" s="198">
        <v>3022.49</v>
      </c>
      <c r="E53" s="198">
        <v>14.19</v>
      </c>
    </row>
    <row r="54" spans="1:5" ht="24.75" customHeight="1">
      <c r="A54" s="42"/>
      <c r="B54" s="180" t="s">
        <v>31</v>
      </c>
      <c r="C54" s="192" t="s">
        <v>289</v>
      </c>
      <c r="D54" s="198" t="s">
        <v>18</v>
      </c>
      <c r="E54" s="198" t="s">
        <v>18</v>
      </c>
    </row>
    <row r="55" spans="1:5" ht="29.25" customHeight="1">
      <c r="A55" s="42"/>
      <c r="B55" s="180" t="s">
        <v>32</v>
      </c>
      <c r="C55" s="192" t="s">
        <v>222</v>
      </c>
      <c r="D55" s="194" t="s">
        <v>18</v>
      </c>
      <c r="E55" s="194" t="s">
        <v>18</v>
      </c>
    </row>
    <row r="56" spans="1:5" ht="24.75" customHeight="1">
      <c r="A56" s="42"/>
      <c r="B56" s="184" t="s">
        <v>33</v>
      </c>
      <c r="C56" s="193" t="s">
        <v>223</v>
      </c>
      <c r="D56" s="194" t="s">
        <v>18</v>
      </c>
      <c r="E56" s="194" t="s">
        <v>18</v>
      </c>
    </row>
    <row r="57" spans="1:5" ht="21" customHeight="1">
      <c r="A57" s="42"/>
      <c r="B57" s="185" t="s">
        <v>15</v>
      </c>
      <c r="C57" s="195"/>
      <c r="D57" s="197"/>
      <c r="E57" s="197"/>
    </row>
    <row r="58" spans="1:5" ht="31.5" customHeight="1">
      <c r="A58" s="42"/>
      <c r="B58" s="180" t="s">
        <v>34</v>
      </c>
      <c r="C58" s="192" t="s">
        <v>290</v>
      </c>
      <c r="D58" s="194" t="s">
        <v>18</v>
      </c>
      <c r="E58" s="194" t="s">
        <v>18</v>
      </c>
    </row>
    <row r="59" spans="1:5" ht="23.25" customHeight="1">
      <c r="A59" s="42"/>
      <c r="B59" s="180" t="s">
        <v>35</v>
      </c>
      <c r="C59" s="192"/>
      <c r="D59" s="194" t="s">
        <v>18</v>
      </c>
      <c r="E59" s="194" t="s">
        <v>18</v>
      </c>
    </row>
    <row r="60" spans="1:5" ht="32.25" customHeight="1">
      <c r="A60" s="42"/>
      <c r="B60" s="180" t="s">
        <v>36</v>
      </c>
      <c r="C60" s="192"/>
      <c r="D60" s="194" t="s">
        <v>18</v>
      </c>
      <c r="E60" s="194" t="s">
        <v>18</v>
      </c>
    </row>
    <row r="61" spans="1:5" ht="30.75" customHeight="1">
      <c r="A61" s="42"/>
      <c r="B61" s="180" t="s">
        <v>23</v>
      </c>
      <c r="C61" s="192"/>
      <c r="D61" s="194" t="s">
        <v>18</v>
      </c>
      <c r="E61" s="194" t="s">
        <v>18</v>
      </c>
    </row>
    <row r="62" spans="1:5" ht="22.5" customHeight="1">
      <c r="A62" s="42"/>
      <c r="B62" s="180" t="s">
        <v>37</v>
      </c>
      <c r="C62" s="192" t="s">
        <v>291</v>
      </c>
      <c r="D62" s="194" t="s">
        <v>18</v>
      </c>
      <c r="E62" s="194" t="s">
        <v>18</v>
      </c>
    </row>
    <row r="63" spans="1:5" ht="20.25" customHeight="1">
      <c r="A63" s="42"/>
      <c r="B63" s="180" t="s">
        <v>35</v>
      </c>
      <c r="C63" s="192"/>
      <c r="D63" s="194" t="s">
        <v>18</v>
      </c>
      <c r="E63" s="194" t="s">
        <v>18</v>
      </c>
    </row>
    <row r="64" spans="1:5" ht="21" customHeight="1">
      <c r="A64" s="42"/>
      <c r="B64" s="180" t="s">
        <v>36</v>
      </c>
      <c r="C64" s="192"/>
      <c r="D64" s="194" t="s">
        <v>18</v>
      </c>
      <c r="E64" s="194" t="s">
        <v>18</v>
      </c>
    </row>
    <row r="65" spans="1:5" ht="17.25" customHeight="1">
      <c r="A65" s="42"/>
      <c r="B65" s="180" t="s">
        <v>23</v>
      </c>
      <c r="C65" s="192"/>
      <c r="D65" s="194" t="s">
        <v>18</v>
      </c>
      <c r="E65" s="194" t="s">
        <v>18</v>
      </c>
    </row>
    <row r="66" spans="1:5" ht="12.75" customHeight="1">
      <c r="A66" s="42"/>
      <c r="B66" s="180" t="s">
        <v>38</v>
      </c>
      <c r="C66" s="192" t="s">
        <v>292</v>
      </c>
      <c r="D66" s="194" t="s">
        <v>18</v>
      </c>
      <c r="E66" s="194" t="s">
        <v>18</v>
      </c>
    </row>
    <row r="67" spans="1:5" ht="12.75" customHeight="1">
      <c r="A67" s="42"/>
      <c r="B67" s="180" t="s">
        <v>39</v>
      </c>
      <c r="C67" s="192" t="s">
        <v>293</v>
      </c>
      <c r="D67" s="194" t="s">
        <v>18</v>
      </c>
      <c r="E67" s="194" t="s">
        <v>18</v>
      </c>
    </row>
    <row r="68" spans="1:5" ht="13.5" customHeight="1">
      <c r="A68" s="42"/>
      <c r="B68" s="180" t="s">
        <v>35</v>
      </c>
      <c r="C68" s="199"/>
      <c r="D68" s="194" t="s">
        <v>18</v>
      </c>
      <c r="E68" s="194" t="s">
        <v>18</v>
      </c>
    </row>
    <row r="69" spans="1:5" ht="17.25" customHeight="1">
      <c r="A69" s="42"/>
      <c r="B69" s="180" t="s">
        <v>36</v>
      </c>
      <c r="C69" s="199"/>
      <c r="D69" s="194" t="s">
        <v>18</v>
      </c>
      <c r="E69" s="194" t="s">
        <v>18</v>
      </c>
    </row>
    <row r="70" spans="1:5" ht="17.25" customHeight="1">
      <c r="A70" s="42"/>
      <c r="B70" s="180" t="s">
        <v>23</v>
      </c>
      <c r="C70" s="199"/>
      <c r="D70" s="194" t="s">
        <v>18</v>
      </c>
      <c r="E70" s="194" t="s">
        <v>18</v>
      </c>
    </row>
    <row r="71" spans="1:5" ht="15.75" customHeight="1">
      <c r="A71" s="42"/>
      <c r="B71" s="180" t="s">
        <v>40</v>
      </c>
      <c r="C71" s="192" t="s">
        <v>224</v>
      </c>
      <c r="D71" s="198" t="s">
        <v>18</v>
      </c>
      <c r="E71" s="198" t="s">
        <v>18</v>
      </c>
    </row>
    <row r="72" spans="1:5" ht="20.25" customHeight="1">
      <c r="A72" s="42"/>
      <c r="B72" s="184" t="s">
        <v>41</v>
      </c>
      <c r="C72" s="193" t="s">
        <v>294</v>
      </c>
      <c r="D72" s="194" t="s">
        <v>18</v>
      </c>
      <c r="E72" s="194" t="s">
        <v>18</v>
      </c>
    </row>
    <row r="73" spans="1:5" ht="18.75" customHeight="1">
      <c r="A73" s="42"/>
      <c r="B73" s="185" t="s">
        <v>15</v>
      </c>
      <c r="C73" s="195"/>
      <c r="D73" s="197"/>
      <c r="E73" s="197"/>
    </row>
    <row r="74" spans="1:5" ht="20.25" customHeight="1">
      <c r="A74" s="42"/>
      <c r="B74" s="180" t="s">
        <v>42</v>
      </c>
      <c r="C74" s="192" t="s">
        <v>295</v>
      </c>
      <c r="D74" s="194" t="s">
        <v>18</v>
      </c>
      <c r="E74" s="194" t="s">
        <v>18</v>
      </c>
    </row>
    <row r="75" spans="1:5" ht="21" customHeight="1">
      <c r="A75" s="42"/>
      <c r="B75" s="180" t="s">
        <v>43</v>
      </c>
      <c r="C75" s="192" t="s">
        <v>296</v>
      </c>
      <c r="D75" s="194" t="s">
        <v>18</v>
      </c>
      <c r="E75" s="194" t="s">
        <v>18</v>
      </c>
    </row>
    <row r="76" spans="1:5" ht="18.75" customHeight="1">
      <c r="A76" s="42"/>
      <c r="B76" s="180" t="s">
        <v>44</v>
      </c>
      <c r="C76" s="192" t="s">
        <v>297</v>
      </c>
      <c r="D76" s="194" t="s">
        <v>18</v>
      </c>
      <c r="E76" s="194" t="s">
        <v>18</v>
      </c>
    </row>
    <row r="77" spans="1:5" ht="26.25" customHeight="1">
      <c r="A77" s="42"/>
      <c r="B77" s="180" t="s">
        <v>45</v>
      </c>
      <c r="C77" s="192" t="s">
        <v>298</v>
      </c>
      <c r="D77" s="194" t="s">
        <v>18</v>
      </c>
      <c r="E77" s="194" t="s">
        <v>18</v>
      </c>
    </row>
    <row r="78" spans="1:5" ht="26.25" customHeight="1">
      <c r="A78" s="42"/>
      <c r="B78" s="180" t="s">
        <v>46</v>
      </c>
      <c r="C78" s="192" t="s">
        <v>299</v>
      </c>
      <c r="D78" s="194" t="s">
        <v>18</v>
      </c>
      <c r="E78" s="194" t="s">
        <v>18</v>
      </c>
    </row>
    <row r="79" spans="1:5" ht="20.25" customHeight="1">
      <c r="A79" s="42"/>
      <c r="B79" s="187" t="s">
        <v>47</v>
      </c>
      <c r="C79" s="192" t="s">
        <v>226</v>
      </c>
      <c r="D79" s="200">
        <v>143003.64</v>
      </c>
      <c r="E79" s="200">
        <v>13795.12</v>
      </c>
    </row>
    <row r="80" spans="1:6" ht="14.25" customHeight="1">
      <c r="A80" s="42"/>
      <c r="B80" s="180" t="s">
        <v>48</v>
      </c>
      <c r="C80" s="192"/>
      <c r="D80" s="201"/>
      <c r="E80" s="201"/>
      <c r="F80" s="81"/>
    </row>
    <row r="81" spans="1:6" ht="27" customHeight="1">
      <c r="A81" s="42"/>
      <c r="B81" s="180" t="s">
        <v>49</v>
      </c>
      <c r="C81" s="192" t="s">
        <v>227</v>
      </c>
      <c r="D81" s="194">
        <v>317.01</v>
      </c>
      <c r="E81" s="194">
        <v>716.77</v>
      </c>
      <c r="F81" s="93"/>
    </row>
    <row r="82" spans="2:5" s="13" customFormat="1" ht="22.5" customHeight="1">
      <c r="B82" s="180" t="s">
        <v>50</v>
      </c>
      <c r="C82" s="192" t="s">
        <v>228</v>
      </c>
      <c r="D82" s="194">
        <v>1427.59</v>
      </c>
      <c r="E82" s="194">
        <v>1718.06</v>
      </c>
    </row>
    <row r="83" spans="2:5" s="13" customFormat="1" ht="21" customHeight="1">
      <c r="B83" s="180" t="s">
        <v>51</v>
      </c>
      <c r="C83" s="192" t="s">
        <v>300</v>
      </c>
      <c r="D83" s="194">
        <v>141259.05</v>
      </c>
      <c r="E83" s="194">
        <v>11360.29</v>
      </c>
    </row>
    <row r="84" spans="2:5" s="13" customFormat="1" ht="19.5" customHeight="1">
      <c r="B84" s="187" t="s">
        <v>52</v>
      </c>
      <c r="C84" s="192" t="s">
        <v>301</v>
      </c>
      <c r="D84" s="202">
        <v>143003.64</v>
      </c>
      <c r="E84" s="202">
        <v>13795.12</v>
      </c>
    </row>
    <row r="85" spans="2:6" ht="45.75" customHeight="1">
      <c r="B85" s="177"/>
      <c r="C85" s="178"/>
      <c r="D85" s="179"/>
      <c r="E85" s="179"/>
      <c r="F85" s="84"/>
    </row>
    <row r="86" spans="2:5" ht="26.25" customHeight="1">
      <c r="B86" s="82" t="s">
        <v>53</v>
      </c>
      <c r="C86" s="83" t="s">
        <v>373</v>
      </c>
      <c r="D86" s="84"/>
      <c r="E86" s="84"/>
    </row>
    <row r="87" spans="2:6" ht="21.75" customHeight="1">
      <c r="B87" s="74"/>
      <c r="C87" s="75"/>
      <c r="D87" s="74"/>
      <c r="E87" s="74"/>
      <c r="F87" s="84"/>
    </row>
    <row r="88" spans="2:6" ht="12.75">
      <c r="B88" s="72" t="s">
        <v>210</v>
      </c>
      <c r="C88" s="73" t="s">
        <v>302</v>
      </c>
      <c r="D88" s="74"/>
      <c r="E88" s="74"/>
      <c r="F88" s="84"/>
    </row>
    <row r="89" spans="2:6" ht="12.75">
      <c r="B89" s="74"/>
      <c r="C89" s="75"/>
      <c r="D89" s="74"/>
      <c r="E89" s="74"/>
      <c r="F89" s="84"/>
    </row>
    <row r="90" spans="2:6" ht="12.75">
      <c r="B90" s="74"/>
      <c r="C90" s="75"/>
      <c r="D90" s="74"/>
      <c r="E90" s="74"/>
      <c r="F90" s="84"/>
    </row>
    <row r="91" spans="2:6" ht="12.75">
      <c r="B91" s="74"/>
      <c r="C91" s="75"/>
      <c r="D91" s="74"/>
      <c r="E91" s="74"/>
      <c r="F91" s="84"/>
    </row>
    <row r="92" spans="2:6" ht="12.75">
      <c r="B92" s="72" t="s">
        <v>334</v>
      </c>
      <c r="C92" s="73" t="s">
        <v>335</v>
      </c>
      <c r="D92" s="74"/>
      <c r="E92" s="74"/>
      <c r="F92" s="84"/>
    </row>
    <row r="93" spans="2:6" ht="12.75">
      <c r="B93" s="74"/>
      <c r="C93" s="75"/>
      <c r="D93" s="74"/>
      <c r="E93" s="74"/>
      <c r="F93" s="84"/>
    </row>
    <row r="94" spans="2:6" ht="12.75">
      <c r="B94" s="74"/>
      <c r="C94" s="75"/>
      <c r="D94" s="74"/>
      <c r="E94" s="74"/>
      <c r="F94" s="84"/>
    </row>
    <row r="95" spans="2:6" ht="12.75">
      <c r="B95" s="74"/>
      <c r="C95" s="75"/>
      <c r="D95" s="74"/>
      <c r="E95" s="74"/>
      <c r="F95" s="84"/>
    </row>
    <row r="96" spans="2:5" ht="12.75">
      <c r="B96" s="74"/>
      <c r="C96" s="75"/>
      <c r="D96" s="97"/>
      <c r="E96" s="97"/>
    </row>
    <row r="97" spans="2:5" ht="12.75">
      <c r="B97" s="74"/>
      <c r="C97" s="75"/>
      <c r="D97" s="97"/>
      <c r="E97" s="97"/>
    </row>
    <row r="98" spans="2:5" ht="12.75">
      <c r="B98" s="74"/>
      <c r="C98" s="75"/>
      <c r="D98" s="97"/>
      <c r="E98" s="97"/>
    </row>
    <row r="99" spans="2:5" ht="12.75">
      <c r="B99" s="79"/>
      <c r="C99" s="80"/>
      <c r="D99" s="92"/>
      <c r="E99" s="92"/>
    </row>
    <row r="100" spans="2:5" ht="12.75">
      <c r="B100" s="79"/>
      <c r="C100" s="80"/>
      <c r="D100" s="92"/>
      <c r="E100" s="92"/>
    </row>
    <row r="101" spans="2:5" ht="12.75">
      <c r="B101" s="79"/>
      <c r="C101" s="80"/>
      <c r="D101" s="92"/>
      <c r="E101" s="92"/>
    </row>
    <row r="102" spans="2:5" ht="12.75">
      <c r="B102" s="79"/>
      <c r="C102" s="80"/>
      <c r="D102" s="92"/>
      <c r="E102" s="92"/>
    </row>
    <row r="103" spans="2:5" ht="12.75">
      <c r="B103" s="79"/>
      <c r="C103" s="80"/>
      <c r="D103" s="92"/>
      <c r="E103" s="92"/>
    </row>
    <row r="104" spans="2:5" ht="12.75">
      <c r="B104" s="79"/>
      <c r="C104" s="80"/>
      <c r="D104" s="92"/>
      <c r="E104" s="92"/>
    </row>
    <row r="105" spans="2:5" ht="12.75">
      <c r="B105" s="79"/>
      <c r="C105" s="80"/>
      <c r="D105" s="92"/>
      <c r="E105" s="92"/>
    </row>
    <row r="106" spans="2:5" ht="12.75">
      <c r="B106" s="79"/>
      <c r="C106" s="80"/>
      <c r="D106" s="92"/>
      <c r="E106" s="92"/>
    </row>
    <row r="107" spans="2:5" ht="12.75">
      <c r="B107" s="79"/>
      <c r="C107" s="80"/>
      <c r="D107" s="92"/>
      <c r="E107" s="92"/>
    </row>
    <row r="108" spans="2:5" ht="12.75">
      <c r="B108" s="79"/>
      <c r="C108" s="80"/>
      <c r="D108" s="92"/>
      <c r="E108" s="92"/>
    </row>
    <row r="109" spans="2:5" ht="12.75">
      <c r="B109" s="79"/>
      <c r="C109" s="80"/>
      <c r="D109" s="92"/>
      <c r="E109" s="92"/>
    </row>
    <row r="110" spans="2:5" ht="12.75">
      <c r="B110" s="79"/>
      <c r="C110" s="80"/>
      <c r="D110" s="92"/>
      <c r="E110" s="92"/>
    </row>
    <row r="111" spans="2:5" ht="12.75">
      <c r="B111" s="79"/>
      <c r="C111" s="80"/>
      <c r="D111" s="92"/>
      <c r="E111" s="92"/>
    </row>
    <row r="112" spans="2:5" ht="12.75">
      <c r="B112" s="79"/>
      <c r="C112" s="80"/>
      <c r="D112" s="92"/>
      <c r="E112" s="92"/>
    </row>
    <row r="113" spans="2:5" ht="12.75">
      <c r="B113" s="79"/>
      <c r="C113" s="80"/>
      <c r="D113" s="92"/>
      <c r="E113" s="92"/>
    </row>
    <row r="114" spans="2:5" ht="12.75">
      <c r="B114" s="79"/>
      <c r="C114" s="80"/>
      <c r="D114" s="92"/>
      <c r="E114" s="92"/>
    </row>
    <row r="115" spans="2:5" ht="12.75">
      <c r="B115" s="79"/>
      <c r="C115" s="80"/>
      <c r="D115" s="92"/>
      <c r="E115" s="92"/>
    </row>
    <row r="116" spans="2:5" ht="12.75">
      <c r="B116" s="79"/>
      <c r="C116" s="80"/>
      <c r="D116" s="92"/>
      <c r="E116" s="92"/>
    </row>
    <row r="117" spans="2:5" ht="12.75">
      <c r="B117" s="79"/>
      <c r="C117" s="80"/>
      <c r="D117" s="92"/>
      <c r="E117" s="92"/>
    </row>
    <row r="118" spans="2:5" ht="12.75">
      <c r="B118" s="79"/>
      <c r="C118" s="80"/>
      <c r="D118" s="92"/>
      <c r="E118" s="92"/>
    </row>
    <row r="119" spans="2:5" ht="12.75">
      <c r="B119" s="79"/>
      <c r="C119" s="80"/>
      <c r="D119" s="92"/>
      <c r="E119" s="92"/>
    </row>
    <row r="120" spans="2:5" ht="12.75">
      <c r="B120" s="79"/>
      <c r="C120" s="80"/>
      <c r="D120" s="92"/>
      <c r="E120" s="92"/>
    </row>
    <row r="121" spans="2:5" ht="12.75">
      <c r="B121" s="79"/>
      <c r="C121" s="80"/>
      <c r="D121" s="92"/>
      <c r="E121" s="92"/>
    </row>
    <row r="122" spans="2:5" ht="12.75">
      <c r="B122" s="79"/>
      <c r="C122" s="80"/>
      <c r="D122" s="92"/>
      <c r="E122" s="92"/>
    </row>
    <row r="123" spans="2:5" ht="12.75">
      <c r="B123" s="79"/>
      <c r="C123" s="80"/>
      <c r="D123" s="92"/>
      <c r="E123" s="92"/>
    </row>
    <row r="124" spans="2:5" ht="12.75">
      <c r="B124" s="79"/>
      <c r="C124" s="80"/>
      <c r="D124" s="92"/>
      <c r="E124" s="92"/>
    </row>
    <row r="125" spans="2:5" ht="12.75">
      <c r="B125" s="79"/>
      <c r="C125" s="80"/>
      <c r="D125" s="92"/>
      <c r="E125" s="92"/>
    </row>
    <row r="126" spans="2:5" ht="12.75">
      <c r="B126" s="79"/>
      <c r="C126" s="80"/>
      <c r="D126" s="92"/>
      <c r="E126" s="92"/>
    </row>
    <row r="127" spans="2:5" ht="12.75">
      <c r="B127" s="79"/>
      <c r="C127" s="80"/>
      <c r="D127" s="92"/>
      <c r="E127" s="92"/>
    </row>
    <row r="128" spans="2:5" ht="12.75">
      <c r="B128" s="79"/>
      <c r="C128" s="80"/>
      <c r="D128" s="92"/>
      <c r="E128" s="92"/>
    </row>
    <row r="129" spans="2:5" ht="12.75">
      <c r="B129" s="79"/>
      <c r="C129" s="80"/>
      <c r="D129" s="92"/>
      <c r="E129" s="92"/>
    </row>
    <row r="130" spans="2:5" ht="12.75">
      <c r="B130" s="79"/>
      <c r="C130" s="80"/>
      <c r="D130" s="92"/>
      <c r="E130" s="92"/>
    </row>
    <row r="131" spans="2:5" ht="12.75">
      <c r="B131" s="79"/>
      <c r="C131" s="80"/>
      <c r="D131" s="92"/>
      <c r="E131" s="92"/>
    </row>
    <row r="132" spans="2:5" ht="12.75">
      <c r="B132" s="79"/>
      <c r="C132" s="80"/>
      <c r="D132" s="92"/>
      <c r="E132" s="92"/>
    </row>
    <row r="133" spans="2:5" ht="12.75">
      <c r="B133" s="79"/>
      <c r="C133" s="80"/>
      <c r="D133" s="92"/>
      <c r="E133" s="92"/>
    </row>
    <row r="134" spans="2:5" ht="12.75">
      <c r="B134" s="79"/>
      <c r="C134" s="80"/>
      <c r="D134" s="92"/>
      <c r="E134" s="92"/>
    </row>
    <row r="135" spans="2:5" ht="12.75">
      <c r="B135" s="79"/>
      <c r="C135" s="80"/>
      <c r="D135" s="92"/>
      <c r="E135" s="92"/>
    </row>
    <row r="136" spans="2:5" ht="12.75">
      <c r="B136" s="79"/>
      <c r="C136" s="80"/>
      <c r="D136" s="92"/>
      <c r="E136" s="92"/>
    </row>
    <row r="137" spans="2:5" ht="12.75">
      <c r="B137" s="79"/>
      <c r="C137" s="80"/>
      <c r="D137" s="92"/>
      <c r="E137" s="92"/>
    </row>
    <row r="138" spans="2:5" ht="12.75">
      <c r="B138" s="79"/>
      <c r="C138" s="80"/>
      <c r="D138" s="92"/>
      <c r="E138" s="92"/>
    </row>
    <row r="139" spans="2:5" ht="12.75">
      <c r="B139" s="79"/>
      <c r="C139" s="80"/>
      <c r="D139" s="92"/>
      <c r="E139" s="92"/>
    </row>
    <row r="140" spans="2:5" ht="12.75">
      <c r="B140" s="79"/>
      <c r="C140" s="80"/>
      <c r="D140" s="92"/>
      <c r="E140" s="92"/>
    </row>
    <row r="141" spans="2:5" ht="12.75">
      <c r="B141" s="79"/>
      <c r="C141" s="80"/>
      <c r="D141" s="92"/>
      <c r="E141" s="92"/>
    </row>
    <row r="142" spans="2:5" ht="12.75">
      <c r="B142" s="79"/>
      <c r="C142" s="80"/>
      <c r="D142" s="92"/>
      <c r="E142" s="92"/>
    </row>
    <row r="143" spans="2:5" ht="12.75">
      <c r="B143" s="79"/>
      <c r="C143" s="80"/>
      <c r="D143" s="92"/>
      <c r="E143" s="92"/>
    </row>
    <row r="144" spans="2:5" ht="12.75">
      <c r="B144" s="79"/>
      <c r="C144" s="80"/>
      <c r="D144" s="92"/>
      <c r="E144" s="92"/>
    </row>
    <row r="145" spans="2:5" ht="12.75">
      <c r="B145" s="79"/>
      <c r="C145" s="80"/>
      <c r="D145" s="92"/>
      <c r="E145" s="92"/>
    </row>
    <row r="146" spans="2:5" ht="12.75">
      <c r="B146" s="79"/>
      <c r="C146" s="80"/>
      <c r="D146" s="92"/>
      <c r="E146" s="92"/>
    </row>
    <row r="147" spans="2:5" ht="12.75">
      <c r="B147" s="79"/>
      <c r="C147" s="80"/>
      <c r="D147" s="92"/>
      <c r="E147" s="92"/>
    </row>
    <row r="148" spans="2:5" ht="12.75">
      <c r="B148" s="79"/>
      <c r="C148" s="80"/>
      <c r="D148" s="92"/>
      <c r="E148" s="92"/>
    </row>
    <row r="149" spans="2:5" ht="12.75">
      <c r="B149" s="79"/>
      <c r="C149" s="80"/>
      <c r="D149" s="92"/>
      <c r="E149" s="92"/>
    </row>
    <row r="150" spans="2:5" ht="12.75">
      <c r="B150" s="79"/>
      <c r="C150" s="80"/>
      <c r="D150" s="92"/>
      <c r="E150" s="92"/>
    </row>
    <row r="151" spans="2:5" ht="12.75">
      <c r="B151" s="79"/>
      <c r="C151" s="80"/>
      <c r="D151" s="92"/>
      <c r="E151" s="92"/>
    </row>
    <row r="152" spans="2:5" ht="12.75">
      <c r="B152" s="79"/>
      <c r="C152" s="80"/>
      <c r="D152" s="92"/>
      <c r="E152" s="92"/>
    </row>
    <row r="153" spans="2:5" ht="12.75">
      <c r="B153" s="79"/>
      <c r="C153" s="80"/>
      <c r="D153" s="92"/>
      <c r="E153" s="92"/>
    </row>
    <row r="154" spans="2:5" ht="12.75">
      <c r="B154" s="79"/>
      <c r="C154" s="80"/>
      <c r="D154" s="92"/>
      <c r="E154" s="92"/>
    </row>
    <row r="155" spans="2:5" ht="12.75">
      <c r="B155" s="79"/>
      <c r="C155" s="80"/>
      <c r="D155" s="92"/>
      <c r="E155" s="92"/>
    </row>
    <row r="156" spans="2:5" ht="12.75">
      <c r="B156" s="79"/>
      <c r="C156" s="80"/>
      <c r="D156" s="92"/>
      <c r="E156" s="92"/>
    </row>
    <row r="157" spans="2:5" ht="12.75">
      <c r="B157" s="79"/>
      <c r="C157" s="80"/>
      <c r="D157" s="92"/>
      <c r="E157" s="92"/>
    </row>
    <row r="158" spans="2:5" ht="12.75">
      <c r="B158" s="79"/>
      <c r="C158" s="80"/>
      <c r="D158" s="92"/>
      <c r="E158" s="92"/>
    </row>
    <row r="159" spans="2:5" ht="12.75">
      <c r="B159" s="79"/>
      <c r="C159" s="80"/>
      <c r="D159" s="92"/>
      <c r="E159" s="92"/>
    </row>
    <row r="160" spans="2:5" ht="12.75">
      <c r="B160" s="79"/>
      <c r="C160" s="80"/>
      <c r="D160" s="92"/>
      <c r="E160" s="92"/>
    </row>
    <row r="161" spans="2:5" ht="12.75">
      <c r="B161" s="79"/>
      <c r="C161" s="80"/>
      <c r="D161" s="92"/>
      <c r="E161" s="92"/>
    </row>
    <row r="162" spans="2:5" ht="12.75">
      <c r="B162" s="79"/>
      <c r="C162" s="80"/>
      <c r="D162" s="92"/>
      <c r="E162" s="92"/>
    </row>
    <row r="163" spans="2:5" ht="12.75">
      <c r="B163" s="79"/>
      <c r="C163" s="80"/>
      <c r="D163" s="92"/>
      <c r="E163" s="92"/>
    </row>
  </sheetData>
  <sheetProtection/>
  <mergeCells count="2">
    <mergeCell ref="B12:E12"/>
    <mergeCell ref="B13:E13"/>
  </mergeCells>
  <printOptions/>
  <pageMargins left="0.75" right="0.65" top="0.37" bottom="0.32" header="0.34" footer="0.2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Alexeenko</cp:lastModifiedBy>
  <cp:lastPrinted>2012-01-12T09:26:08Z</cp:lastPrinted>
  <dcterms:created xsi:type="dcterms:W3CDTF">2008-07-10T07:01:31Z</dcterms:created>
  <dcterms:modified xsi:type="dcterms:W3CDTF">2012-01-12T14:52:57Z</dcterms:modified>
  <cp:category/>
  <cp:version/>
  <cp:contentType/>
  <cp:contentStatus/>
  <cp:revision>1</cp:revision>
</cp:coreProperties>
</file>